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v_ablage\BT\Klimaneutraler_RV\Bilanz\"/>
    </mc:Choice>
  </mc:AlternateContent>
  <xr:revisionPtr revIDLastSave="0" documentId="13_ncr:1_{9203C624-3434-4CA6-A1EB-C55D3B64DF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2e" sheetId="1" r:id="rId1"/>
    <sheet name="CO2e (2)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2" i="2" l="1"/>
  <c r="V32" i="2"/>
  <c r="U32" i="2"/>
  <c r="T32" i="2"/>
  <c r="S32" i="2"/>
  <c r="R32" i="2"/>
  <c r="Q28" i="2"/>
  <c r="P28" i="2"/>
  <c r="O28" i="2"/>
  <c r="Q28" i="1"/>
  <c r="P28" i="1"/>
  <c r="O28" i="1"/>
  <c r="V32" i="1"/>
  <c r="U32" i="1"/>
  <c r="T32" i="1"/>
  <c r="S32" i="1"/>
  <c r="R32" i="1"/>
  <c r="W32" i="1"/>
</calcChain>
</file>

<file path=xl/sharedStrings.xml><?xml version="1.0" encoding="utf-8"?>
<sst xmlns="http://schemas.openxmlformats.org/spreadsheetml/2006/main" count="1436" uniqueCount="253">
  <si>
    <t>Scope</t>
  </si>
  <si>
    <t>Art der Emissionen</t>
  </si>
  <si>
    <t>Auftreten im Unternehmen</t>
  </si>
  <si>
    <t>Kategorien CO2-Partner</t>
  </si>
  <si>
    <t>Beschreibung Kategorien CO2-Partner</t>
  </si>
  <si>
    <t>Kategorien DIN 14064-1</t>
  </si>
  <si>
    <t>Beschreibung DIN 14064-1</t>
  </si>
  <si>
    <t>Emissionsquelle_Ort</t>
  </si>
  <si>
    <t>Emissionsquelle_Art</t>
  </si>
  <si>
    <t>Emissionsquelle</t>
  </si>
  <si>
    <t>Spez. CO2-Äquivalent_Höhe 2010</t>
  </si>
  <si>
    <t>Spez. CO2-Äquivalent_Höhe 2011</t>
  </si>
  <si>
    <t>Spez. CO2-Äquivalent_Höhe 2012</t>
  </si>
  <si>
    <t>Spez. CO2-Äquivalent_Höhe 2013</t>
  </si>
  <si>
    <t>Spez. CO2-Äquivalent_Höhe 2014</t>
  </si>
  <si>
    <t>Spez. CO2-Äquivalent_Höhe 2015</t>
  </si>
  <si>
    <t>Spez. CO2-Äquivalent_Höhe 2016</t>
  </si>
  <si>
    <t>Spez. CO2-Äquivalent_Höhe 2017</t>
  </si>
  <si>
    <t>Spez. CO2-Äquivalent_Höhe 2018</t>
  </si>
  <si>
    <t>Spez. CO2-Äquivalent_Höhe 2019</t>
  </si>
  <si>
    <t>Spez. CO2-Äquivalent_Höhe 2020</t>
  </si>
  <si>
    <t>Spez. CO2-Äquivalent_Höhe 2021</t>
  </si>
  <si>
    <t>Spez. CO2-Äquivalent_Quelle 2010</t>
  </si>
  <si>
    <t>Spez. CO2-Äquivalent_Quelle 2011</t>
  </si>
  <si>
    <t>Spez. CO2-Äquivalent_Quelle 2012</t>
  </si>
  <si>
    <t>Spez. CO2-Äquivalent_Quelle 2013</t>
  </si>
  <si>
    <t>Spez. CO2-Äquivalent_Quelle 2014</t>
  </si>
  <si>
    <t>Spez. CO2-Äquivalent_Quelle 2015</t>
  </si>
  <si>
    <t>Spez. CO2-Äquivalent_Quelle 2016</t>
  </si>
  <si>
    <t>Spez. CO2-Äquivalent_Quelle 2017</t>
  </si>
  <si>
    <t>Spez. CO2-Äquivalent_Quelle 2018</t>
  </si>
  <si>
    <t>Spez. CO2-Äquivalent_Quelle 2019</t>
  </si>
  <si>
    <t>Spez. CO2-Äquivalent_Quelle 2020</t>
  </si>
  <si>
    <t>Spez. CO2-Äquivalent_Quelle 2021</t>
  </si>
  <si>
    <t>direkt</t>
  </si>
  <si>
    <t>Unternehmen</t>
  </si>
  <si>
    <t>1.1</t>
  </si>
  <si>
    <t>Stationäre Anlagen</t>
  </si>
  <si>
    <t>1a</t>
  </si>
  <si>
    <t>Direkte Emissionen aus stationärer Verbrennung</t>
  </si>
  <si>
    <t>Wärmeverbrauch</t>
  </si>
  <si>
    <t>EVU</t>
  </si>
  <si>
    <t>Erdgas</t>
  </si>
  <si>
    <t>g CO2e/kWhHeizwert</t>
  </si>
  <si>
    <t>CO2 Äquivalent mit Vorkette
Quelle: GEMIS* "Gas-Heizung-DE-2010 (Endenergie)"
Stand: Jan 2013</t>
  </si>
  <si>
    <t>CO2 Äquivalent mit Vorkette
Quelle: GEMIS 47, Prozess: Gas-Heizung-DE-2010 (Endenergie)</t>
  </si>
  <si>
    <t>CO2 Äquivalent mit Vorkette
Quelle: GEMIS 48, "Gas-Heizung-DE-2010 (Endenergie)"
Stand: Jan 2013</t>
  </si>
  <si>
    <t>CO2 Äquivalent mit Vorkette
Quelle: GEMIS 49, "Gas-Heizung-DE-2010 (Endenergie)"
Stand: Apr 2014</t>
  </si>
  <si>
    <t>CO2 Äquivalent mit Vorkette
Quelle: GEMIS 49.3, "Gas-Heizung-DE-2010 (Endenergie)"
Stand: Mrz 2015</t>
  </si>
  <si>
    <t>CO2 Äquivalent mit Vorkette
Quelle: GEMIS 49.5, "Gas-Heizung-DE-2020 (Endenergie)"
Stand: Jan 2017</t>
  </si>
  <si>
    <t>CO2 Äquivalent mit Vorkette
Quelle: GEMIS 49.5, "Gas-Heizung-DE-2020 (Endenergie)"
Stand: Mai 2017</t>
  </si>
  <si>
    <t>CO2 Äquivalent mit Vorkette
Quelle: GEMIS 49.5, "Gas-Heizung-DE-2020 (Endenergie)"
Stand: September 2019</t>
  </si>
  <si>
    <t>CO2 Äquivalent mit Vorkette
Quelle: GEMIS 5.0.0, "Gas-Heizung-DE-2030 (Endenergie)"
Stand: Februar 2021</t>
  </si>
  <si>
    <t>Flüssiggas</t>
  </si>
  <si>
    <t>CO2 Äquivalent mit Vorkette
Quelle: GEMIS* "FlüssiggasHeizung-DE-2010 (Endenergie)"
Stand: Jan 2013</t>
  </si>
  <si>
    <t>CO2 Äquivalent mit Vorkette
Quelle: GEMIS 47, Prozess: FlüssiggasHeizung-DE-2010 (Endenergie)</t>
  </si>
  <si>
    <t>CO2 Äquivalent mit Vorkette
Quelle: GEMIS 48 "FlüssiggasHeizung-DE-2010 (Endenergie)"
Stand: Jan 2013</t>
  </si>
  <si>
    <t>CO2 Äquivalent mit Vorkette
Quelle: GEMIS 49 "FlüssiggasHeizung-DE-2010 (Endenergie)"
Stand: Apr 2014</t>
  </si>
  <si>
    <t>CO2 Äquivalent mit Vorkette
Quelle: GEMIS 49.3 "FlüssiggasHeizung-DE-2010 (Endenergie)"
Stand: Mrz 2015</t>
  </si>
  <si>
    <t>CO2 Äquivalent mit Vorkette
Quelle: GEMIS 49.3 (Standard.prd 49.4) "FlüssiggasHeizung-DE-2010 (Endenergie)"
Stand: Mrz 2016</t>
  </si>
  <si>
    <t>CO2 Äquivalent mit Vorkette
Quelle: GEMIS 49.5 (Standard.prd 49.5) "FlüssiggasHeizung-DE-2010 (Endenergie)"
Stand: Jan 2017</t>
  </si>
  <si>
    <t>CO2 Äquivalent mit Vorkette
Quelle: GEMIS 49.5 (Standard.prd 49.5) "FlüssiggasHeizung-DE-2010 (Endenergie)"
Stand: Mai 2017</t>
  </si>
  <si>
    <t>CO2 Äquivalent mit Vorkette
Quelle: GEMIS 5.0.0 (Standard.prd 5.0.0) "FlüssiggasHeizung-DE-2010 (Endenergie)"
Stand: September 2019</t>
  </si>
  <si>
    <t>CO2 Äquivalent mit Vorkette
Quelle: GEMIS 5.0.0 (Standard.prd 5.0.0) "FlüssiggasHeizung-DE-2030 (Endenergie)"
Stand: Februar 2021</t>
  </si>
  <si>
    <t>Heizöl</t>
  </si>
  <si>
    <t>CO2 Äquivalent  mit Vorkette
Quelle: GEMIS* "Öl-Heizung-DE-2010 (Endenergie)"
Stand: Jan 2013</t>
  </si>
  <si>
    <t>CO2 Äquivalent  mit Vorkette
Quelle: GEMIS 47, Prozess: Öl-Heizung-DE-2010 (Endenergie)</t>
  </si>
  <si>
    <t>CO2 Äquivalent  mit Vorkette
Quelle: GEMIS 48 "Öl-Heizung-DE-2010 (Endenergie)"
Stand: Jan 2013</t>
  </si>
  <si>
    <t>CO2 Äquivalent  mit Vorkette
Quelle: GEMIS 49 "Öl-Heizung-DE-2010 (Endenergie)"
Stand: Apr 2014</t>
  </si>
  <si>
    <t>CO2 Äquivalent  mit Vorkette
Quelle: GEMIS 49.3 "Öl-Heizung-DE-2010 (Endenergie)"
Stand: Mrz 2015</t>
  </si>
  <si>
    <t>CO2 Äquivalent  mit Vorkette
Quelle: GEMIS 49.3 (Standard.prd 49.4) "Öl-Heizung-DE-2010 (Endenergie)"
Stand: Mrz 2016</t>
  </si>
  <si>
    <t>CO2 Äquivalent  mit Vorkette
Quelle: GEMIS 49.5 (Standard.prd 4.95) "Öl-Heizung-DE-2020 (Endenergie)"
Stand: Jan 2017</t>
  </si>
  <si>
    <t>CO2 Äquivalent  mit Vorkette
Quelle: GEMIS 49.5 (Standard.prd 4.95) "Öl-Heizung-DE-2020 (Endenergie)"
Stand: Mai 2017</t>
  </si>
  <si>
    <t>CO2 Äquivalent  mit Vorkette
Quelle: GEMIS 5.0.0 (Standard.prd 5.0.0) "Öl-Heizung-DE-2020 (Endenergie)"
Stand: September 2019</t>
  </si>
  <si>
    <t>CO2 Äquivalent  mit Vorkette
Quelle: GEMIS 5.0.0 (Standard.prd 5.0.0) "Öl-Heizung-DE-2030 (Endenergie)"
Stand: Februar 2021</t>
  </si>
  <si>
    <t>1.2</t>
  </si>
  <si>
    <t>Mobile Anlagen</t>
  </si>
  <si>
    <t>1b</t>
  </si>
  <si>
    <t>Direkte Emissionen aus mobiler Verbrennung</t>
  </si>
  <si>
    <t>Treibstoffe</t>
  </si>
  <si>
    <t>Fuhrpark</t>
  </si>
  <si>
    <t>Diesel</t>
  </si>
  <si>
    <t>g CO2e/l</t>
  </si>
  <si>
    <t>CO2 Äquivalent  mit Vorkette
Gemis 46  3.058 g /l (Kraftstoff frei Tankstelle)</t>
  </si>
  <si>
    <t>Quelle: Kraftstoffmengen Jahresbilanz RV;
spez. Kraftstoffemission Gemis 4.6 : ohne Vorkette Diesel 2.630 g/l; mit Vorkette Diesel  3.058 g /l (Kraftstoff frei Tankstelle)</t>
  </si>
  <si>
    <t>CO2 Äquivalent mit Vorkette
Gemis 48: Mittelwert der 'Pkw-Diesel-klein-DE-2010-Variante1' und mittel über die Varianten 1-4
Stand: Jan 2013</t>
  </si>
  <si>
    <t>CO2 Äquivalent mit Vorkette
Gemis 49: Mittelwert der 'Pkw-Diesel-klein-DE-2010-Variante1' und mittel über die Varianten 1-4
Stand: Jan 2013</t>
  </si>
  <si>
    <t>CO2 Äquivalent mit Vorkette
Gemis 49.3: Mittelwert der 'Pkw-Diesel-klein-DE-2010-Variante1' und mittel über die Varianten 1-4
Stand: Mrz 2015</t>
  </si>
  <si>
    <t>CO2 Äquivalent mit Vorkette
Gemis 49.3 (Standard.prd 49.4): Mittelwert der 'Pkw-Diesel-klein-DE-2010-Variante1' und mittel über die Varianten 1-4
Stand: Mrz 2016</t>
  </si>
  <si>
    <t>CO2 Äquivalent mit Vorkette
Gemis 49.5 (Standard.prd 49.5): Mittelwert der 'Pkw-Diesel-klein-DE-2020-Variante1' und mittel über die Varianten 1-4
Stand: Jan 2017</t>
  </si>
  <si>
    <t>CO2 Äquivalent mit Vorkette
Gemis 49.5 (Standard.prd 49.5): Mittelwert der 'Pkw-Diesel-klein-DE-2020-Variante1' und mittel über die Varianten 1-4
Stand: Mai 2017</t>
  </si>
  <si>
    <t>CO2 Äquivalent mit Vorkette
GEMIS 5.0.0 (Standard.prd 5.0.0): Mittelwert der 'Pkw-Diesel-klein-DE-2020-Variante1' und mittel über die Varianten 1-4
Stand: September 2019</t>
  </si>
  <si>
    <t>CO2 Äquivalent mit Vorkette
GEMIS 5.0.0 (Standard.prd 5.0.0): Mittelwert der 'Pkw-Diesel-klein-DE-2030-Variante1' und mittel über die Varianten 1-4
Stand: Februar 2021</t>
  </si>
  <si>
    <t>g CO2e/kg</t>
  </si>
  <si>
    <t>CO2 Äquivalent mit Vorkette
Gemis 48: Mittelwert der 'Pkw-Otto-CNG-klein-DE-2010-Variante1' und mittel über die Varianten 1-4
Stand: Jan 2013</t>
  </si>
  <si>
    <t>CO2 Äquivalent mit Vorkette
Gemis 49: Mittelwert der 'Pkw-Otto-CNG-klein-DE-2010-Variante1' und mittel über die Varianten 1-4
Stand: Apr 2014</t>
  </si>
  <si>
    <t>CO2 Äquivalent mit Vorkette
Gemis 49.3: Mittelwert der 'Pkw-Otto-CNG-klein-DE-2010-Variante1' bis 4 und 'Pkw-Otto-CNG-mittel-DE-2010-Variante1' bis 4
Stand: Mrz 2015</t>
  </si>
  <si>
    <t>CO2 Äquivalent mit Vorkette
Gemis 49.3 (Standard.prd 49.4): Mittelwert der 'Pkw-Otto-CNG-klein-DE-2010-Variante1' bis 4 und 'Pkw-Otto-CNG-mittel-DE-2010-Variante1' bis 4
Stand: Mrz 2016</t>
  </si>
  <si>
    <t>CO2 Äquivalent mit Vorkette
Gemis 49.5 (Standard.prd 49.5): Mittelwert der 'Pkw-Otto-CNG-klein-DE-2020-Variante1' bis 4 und 'Pkw-Otto-CNG-mittel-DE-2020-Variante1' bis 4
Stand: Jan 2017</t>
  </si>
  <si>
    <t>CO2 Äquivalent mit Vorkette
Gemis 49.5 (Standard.prd 49.5): Mittelwert der 'Pkw-Otto-CNG-klein-DE-2020-Variante1' bis 4 und 'Pkw-Otto-CNG-mittel-DE-2020-Variante1' bis 4
Stand: Mai 2017</t>
  </si>
  <si>
    <t>CO2 Äquivalent mit Vorkette
GEMIS 5.0.0 (Standard.prd 5.0.0): Mittelwert der 'Pkw-Otto-CNG-klein-DE-2020-Variante1' bis 4 und 'Pkw-Otto-CNG-mittel-DE-2020-Variante1' bis 4
Stand: September 2019</t>
  </si>
  <si>
    <t>CO2 Äquivalent mit Vorkette
GEMIS 5.0.0 (Standard.prd 5.0.0): Mittelwert der 'Pkw-Otto-CNG-klein-DE-2030-Variante1' bis 4 und 'Pkw-Otto-CNG-mittel-DE-2030-Variante1' bis 4
Stand: Februar 2021</t>
  </si>
  <si>
    <t>g CO2/kg</t>
  </si>
  <si>
    <t>Ottokraftstoff</t>
  </si>
  <si>
    <t>CO2 Äquivalent  mit Vorkette
Gemis 46 2.854 g /l  (Kraftstoff frei Tankstelle)</t>
  </si>
  <si>
    <t>Quelle: Kraftstoffmengen Jahresbilanz RV;
spez. Kraftstoffemission Gemis 4.6 : ohne Vorkette Benzin 2.330 g/l; mit Vorkette Benzin  2.854 g /l  (Kraftstoff frei Tankstelle)</t>
  </si>
  <si>
    <t>CO2 Äquivalent mit Vorkette
Gemis 48: Mittelwert der 'Pkw-Otto-klein-DE-2010-Variante1' und mittel über die Varianten 1-4
Stand: Jan 2013</t>
  </si>
  <si>
    <t>CO2 Äquivalent mit Vorkette
Gemis 49: Mittelwert der 'Pkw-Otto-klein-DE-2010-Variante1' und mittel über die Varianten 1-4
Stand: Jan 2013</t>
  </si>
  <si>
    <t>CO2 Äquivalent mit Vorkette
Gemis 49.3: Mittelwert der 'Pkw-Otto-klein-DE-2010-Variante1' und mittel über die Varianten 1-4
Stand: Mrz 2015</t>
  </si>
  <si>
    <t>CO2 Äquivalent mit Vorkette
Gemis 49.3 (Standard.prd 49.4): Mittelwert der 'Pkw-Otto-klein-DE-2010-Variante1' und mittel über die Varianten 1-4
Stand: Mrz 2016</t>
  </si>
  <si>
    <t>CO2 Äquivalent mit Vorkette
Gemis 49.5 (Standard.prd 49.5): Mittelwert der 'Pkw-Otto-klein-DE-2020-Variante1' und mittel über die Varianten 1-4
Stand: Jan 2017</t>
  </si>
  <si>
    <t>CO2 Äquivalent mit Vorkette
Gemis 49.5 (Standard.prd 49.5): Mittelwert der 'Pkw-Otto-klein-DE-2020-Variante1' und mittel über die Varianten 1-4
Stand: Mai 2017</t>
  </si>
  <si>
    <t>CO2 Äquivalent mit Vorkette
GEMIS 5.0.0 (Standard.prd 5.0.0): Mittelwert der 'Pkw-Otto-klein-DE-2020-Variante1' und mittel über die Varianten 1-4
Stand: September 2019</t>
  </si>
  <si>
    <t>CO2 Äquivalent mit Vorkette
GEMIS 5.0.0 (Standard.prd 5.0.0): Mittelwert der 'Pkw-Otto-klein-DE-2030-Variante1' und mittel über die Varianten 1-4
Stand:Februar 2021</t>
  </si>
  <si>
    <t>dienstl. genutzte priv. PkW</t>
  </si>
  <si>
    <t>indirekt</t>
  </si>
  <si>
    <t>vorgelagert</t>
  </si>
  <si>
    <t>2.1</t>
  </si>
  <si>
    <t>gekauftem Strom</t>
  </si>
  <si>
    <t>2a</t>
  </si>
  <si>
    <t>Indirekte Emissionen aus importierter Elektrizität</t>
  </si>
  <si>
    <t>Bezug</t>
  </si>
  <si>
    <t>dt. Strommix</t>
  </si>
  <si>
    <t>g CO2e/kWhelektr.</t>
  </si>
  <si>
    <t>CO2 Emissionsfaktor Strominlandsverbrauch 1990-2020, Tabelle 1, Spalte 6
Quelle: UBA Stand Februar 2021</t>
  </si>
  <si>
    <t>CO2-Emissionsfaktor Strominlandsverbrauch 1990-2020
Quelle: UBA Stand Februar 2021, Tabelle 1 Spalte 6, vorläufiger Wert</t>
  </si>
  <si>
    <t>CO2-Emissionsfaktor Strominlandsverbrauch 1990-2020
Quelle: UBA Stand Februar 2021, Tabelle 1 Spalte 6, geschätzter Wert</t>
  </si>
  <si>
    <t>CO2-Emissionsfaktor Strominlandsverbrauch 2020** (**geschätzt)
Quelle: UBA Stand Februar 2021, Tabelle 1 Spalte 6</t>
  </si>
  <si>
    <t>2.2</t>
  </si>
  <si>
    <t>Fernwärme/-kälte</t>
  </si>
  <si>
    <t>2b</t>
  </si>
  <si>
    <t>Indirekte Emissionen aus importierter Energie</t>
  </si>
  <si>
    <t>Fernwärme</t>
  </si>
  <si>
    <t>g CO2e/kWhtherm.</t>
  </si>
  <si>
    <t>CO2 Äquivalent mit Vorkette
Quelle: GEMIS* "Fernwärme-Heizung-DE-2010/en
(aus Steinkohlekraftwerken)"
Stand: Jan 2013</t>
  </si>
  <si>
    <t>CO2 Äquivalent mit Vorkette
Quelle: GEMIS 47, Prozess: Fernwärme-Heizung-DE-2010/en
(aus Steinkohlekraftwerken)
Bei Biomassekraftwerken nur ca. 80 g/kWh</t>
  </si>
  <si>
    <t>CO2 Äquivalent mit Vorkette
Quelle: GEMIS 48  "Fernwärme-Heizung-DE-2010/en
(aus Steinkohlekraftwerken)"
Stand: Jan 2013</t>
  </si>
  <si>
    <t>CO2 Äquivalent mit Vorkette
Quelle: GEMIS 49  "Fernwärme-Heizung-DE-2010/en (aus Steinkohlekraftwerken)"
Stand: Apr 2014</t>
  </si>
  <si>
    <t>CO2 Äquivalent mit Vorkette
Quelle: GEMIS 49.3  "Fernwärme-Heizung-DE-2010/en (aus Steinkohlekraftwerken)"
Stand: Mrz 2015</t>
  </si>
  <si>
    <t>CO2 Äquivalent mit Vorkette
Quelle: GEMIS 49.3 (Standard.prd 49.4) "Fernwärme-Heizung-DE-2010/en (aus Steinkohlekraftwerken)"
Stand: Mrz 2016</t>
  </si>
  <si>
    <t>CO2 Äquivalent mit Vorkette
Quelle: GEMIS 49.5 (Standard.prd 49.5) "Fernwärme-Heizung-DE-2020/en (aus Steinkohlekraftwerken)"
Stand: Jan 2017</t>
  </si>
  <si>
    <t>CO2 Äquivalent mit Vorkette
Quelle: GEMIS 49.5 (Standard.prd 49.5) "Fernwärme-Heizung-DE-2020/en (aus Steinkohlekraftwerken)"
Stand: Mai 2017</t>
  </si>
  <si>
    <t>CO2 Äquivalent mit Vorkette
Quelle: GEMIS 5.0.0 (Standard.prd 5.0.0) "Fernwärme-Heizung-DE-2020/en (aus Steinkohlekraftwerken)"
Stand: September 2019</t>
  </si>
  <si>
    <t>CO2 Äquivalent nur Vorkette
Quelle: GEMIS 5.0.0 (Standard.prd 5.0.0) "Fernwärme-Heizung-DE-2030/en (aus Steinkohlekraftwerken)"
Stand: Februar 2021</t>
  </si>
  <si>
    <t>3.1</t>
  </si>
  <si>
    <t>Gekaufte Waren und Dienstleistungen</t>
  </si>
  <si>
    <t>4a</t>
  </si>
  <si>
    <t>Emissionen aus beschafften Waren, die Emissionen in Verbindung mit der Herstellung des Produkts sind.</t>
  </si>
  <si>
    <t>Fällmittel</t>
  </si>
  <si>
    <t>Kläranlagen</t>
  </si>
  <si>
    <t>Aluminium</t>
  </si>
  <si>
    <t>Polyaluminum hydroxy chlorosulfate [AlClSO4]
Bericht CF Phase II, FiW, 2013 (STOWA, 2010)
In Gemis 47 1.548,26 gCO2/kg für Aluminiumflourid</t>
  </si>
  <si>
    <t>Polyaluminum hydroxy chlorosulfate [AlClSO4]
VROM, Stowa, WaterKIP (Hrsg.): Op weg naar een klimaatneutrale waterketen, Utrecht (Niederlande), 2008</t>
  </si>
  <si>
    <t>Polyaluminum hydroxy chlorosulfate [AlClSO4]
Bericht CF Phase II, FiW, 2013 (STOWA, 2010)</t>
  </si>
  <si>
    <t>Eisen</t>
  </si>
  <si>
    <t>Eisenchlorid [FeCl3]
Bericht CF Phase II, FiW, 2013 (STOWA, 2010)</t>
  </si>
  <si>
    <t>Eisenchlorid [FeCl3]
VROM, Stowa, WaterKIP (Hrsg.): Op weg naar een klimaatneutrale waterketen, Utrecht (Niederlande), 2008
Für FeSO4 liegt der CO2 Äquivalent bei 1.130 gCO2/kg, welchen Faktor dann für Eisenchloridsulfat nutzen?</t>
  </si>
  <si>
    <t>Eisenchlorid [FeCl3]
Bericht CF Phase II, FiW, 2013 (STOWA, 2010)
Für FeSO4 liegt der CO2 Äquivalent bei 1.130 gCO2/kg, welchen Faktor dann für Eisenchloridsulfat nutzen?</t>
  </si>
  <si>
    <t>Kohlenstoffquellen</t>
  </si>
  <si>
    <t>Ameisensäure 85%</t>
  </si>
  <si>
    <t>berechnet aus Ameisensäure und Trinkwasser</t>
  </si>
  <si>
    <t>Berechnet aus Ameisensäure und Trinkwasser</t>
  </si>
  <si>
    <t>Brenntaplus CL16</t>
  </si>
  <si>
    <t>Berechnet aus Hälfte Essigsäure und Zucker 70% und 30% Trinkwasser</t>
  </si>
  <si>
    <t>Brenntaplus VP1</t>
  </si>
  <si>
    <t>Berechnet aus Hälfte Alkohol und Zucker 80% und 20% Trinkwasser</t>
  </si>
  <si>
    <t>Essigsäure 60%</t>
  </si>
  <si>
    <t>berechnet aus Essigsäure und Trinkwasser</t>
  </si>
  <si>
    <t>Berechnet aus Essigsäure und Trinkwasser</t>
  </si>
  <si>
    <t>Essigsäure 70%</t>
  </si>
  <si>
    <t>Sonstige Betriebschemikalien</t>
  </si>
  <si>
    <t>Polymere</t>
  </si>
  <si>
    <t>Polyelektrolyte (Flockungshilfsmittel) Emulsion</t>
  </si>
  <si>
    <t>Bericht CF Phase II, FiW, 2013 (STOWA, 2010)</t>
  </si>
  <si>
    <t>VROM, Stowa, WaterKIP (Hrsg.): Op weg naar een klimaatneutrale waterketen, Utrecht (Niederlande), 2008</t>
  </si>
  <si>
    <t>Polyelektrolyte (Flockungshilfsmittel) Pulver</t>
  </si>
  <si>
    <t>Harnstoff 40%</t>
  </si>
  <si>
    <t>berechnet aus Harnstoff und Trinkwasser</t>
  </si>
  <si>
    <t>Berechnet aus Harnstoff und Trinkwasser</t>
  </si>
  <si>
    <t>Natronlauge</t>
  </si>
  <si>
    <t>Gemis 49: "Chem-anorg\NaOH-mix-DE-2010"
Stand: Apr 2014</t>
  </si>
  <si>
    <t>Gemis 47: "Chem-anorg\NaOH-mix-DE-2000"
Stand: Apr 2012</t>
  </si>
  <si>
    <t>Gemis 48: "Chem-anorg\NaOH-mix-DE-2010"
Stand: Apr 2013</t>
  </si>
  <si>
    <t>Gemis 49.3: "Chem-anorg\NaOH-mix-DE-2010"
Stand: Mrz 2015</t>
  </si>
  <si>
    <t>Gemis 49.3 (Standard.prd 49.4) "Chem-anorg\NaOH-mix-DE-2010"
Stand: Mrz 2016</t>
  </si>
  <si>
    <t>Gemis 49.5 (Standard.prd 49.5) "Chem-anorg\NaOH-mix-DE-2010"
Stand: Jan 2017</t>
  </si>
  <si>
    <t>Gemis 49.5 (Standard.prd 49.5) "Chem-anorg\NaOH-mix-DE-2010"
Stand: Mai 2017</t>
  </si>
  <si>
    <t>GEMIS 5.0.0 (Standard.prd 5.0.0) "Chem-anorg\NaOH-mix-DE-2010"
Stand: September 2019</t>
  </si>
  <si>
    <t>GEMIS 5.0.0 (Standard.prd 5.0.0) "Chem-anorg\NaOH-mix-DE-2030"
Stand: Februar 2021</t>
  </si>
  <si>
    <t>Phosphorsäure</t>
  </si>
  <si>
    <t>Gemis 47:"Chem-Anorg\Phosphorsäure-DE-2000"
Stand: 2013</t>
  </si>
  <si>
    <t>Gemis 47: "Chem-Anorg\Phosphorsäure-DE-2000"
Stand: Apr 2012</t>
  </si>
  <si>
    <t>Gemis 48: "Chem-anorg\Phosphorsäure-DE_2000"
Stand: Apr 2013</t>
  </si>
  <si>
    <t>Gemis 49: "Chem-Anorg\Phosphorsäure-DE_2000"
Stand: Apr 2014</t>
  </si>
  <si>
    <t>Gemis 49.3: "Chem-Anorg\Phosphorsäure-DE-2000"
Stand: Mrz 2015</t>
  </si>
  <si>
    <t>Gemis 49.3 (Standard.prd 49.4) "Chem-Anorg\Phosphorsäure-DE-2000"
Stand: Mrz 2016</t>
  </si>
  <si>
    <t>Gemis 49.5 (Standard.prd 49.5) "Chem-Anorg\Phosphorsäure-DE-2000"
Stand: Jan 2017</t>
  </si>
  <si>
    <t>Gemis 49.5 (Standard.prd 49.5) "Chem-Anorg\Phosphorsäure-DE-2000"
Stand: Mai 2017</t>
  </si>
  <si>
    <t>GEMIS 5.0.0 (Standard.prd 5.0.0) "Chem-Anorg\Phosphorsäure-DE-2000"
Stand: September 2019</t>
  </si>
  <si>
    <t>GEMIS 5.0.0 (Standard.prd 5.0.0) "Chem-Anorg\Phosphorsäure-DE-2000"
Stand: Februar 2021</t>
  </si>
  <si>
    <t>Salzsäure</t>
  </si>
  <si>
    <t>Bericht CF Phase II, FiW, 2013 (gemis 47)
in gemis 49 nicht gefunden</t>
  </si>
  <si>
    <t>Bericht CF Phase II, FiW, 2013 (laut FiW: gemis 47, für HCl gibt es keine Einträge)
in gemis 47 nicht gefunden</t>
  </si>
  <si>
    <t>Forschungsinstitut für Wasser- und Abfallwirtschaft an der RWTH Aachen (FiW) e.V., IWW Rheinisch-Westfälisches Institut für Wasserforschung 
gemeinnützige GmbH: Bewertung von wasserwirtschaftlichen Anlagen hinsichtlich ihres CO2 -Fußabdrucks - Carbon Footprint Phase II, 2013</t>
  </si>
  <si>
    <t>3.4</t>
  </si>
  <si>
    <t>Vorgelagerter Transport und Vertrieb</t>
  </si>
  <si>
    <t>4c</t>
  </si>
  <si>
    <t>Emissionen aus der Entsorgung von feststofflichen und flüssigen Abfällen</t>
  </si>
  <si>
    <t>g CO2e/t KSentw.</t>
  </si>
  <si>
    <t xml:space="preserve">vgl. Reiter "KS Entsorgung"
KS-Menge entsorgt: 150.273 t, KS-Menge transportiert: 164.555 t
berechnet anhand der Schlammlieferungen vgl Datei: "KS_Transporte_2010.xls"
</t>
  </si>
  <si>
    <t xml:space="preserve">vgl. Reiter "KS Entsorgung"
KS-Menge entsorgt: 155.355 t, KS-Menge transportiert: 158.313 t
berechnet anhand der Schlammlieferungen vgl Datei: "KS_Transporte_2011.xlsx"
</t>
  </si>
  <si>
    <t xml:space="preserve">vgl. Reiter "KS Entsorgung"
KS-Menge entsorgt: 150.273 t, KS-Menge transportiert: 150.273 t
berechnet anhand der Schlammlieferungen vgl Datei: "KS_Transporte_2012.xlsx"
</t>
  </si>
  <si>
    <t xml:space="preserve">vgl. Reiter "KS Entsorgung"
KS-Menge entsorgt: 164.092 t, KS-Menge transportiert: 164.092 t
berechnet anhand der Schlammlieferungen vgl Datei: "KS_Transporte_2013.xlsx"
</t>
  </si>
  <si>
    <t xml:space="preserve">vgl. Reiter "KS Entsorgung"
KS-Menge entsorgt: 164.092 t, KS-Menge transportiert: 155.207  t
berechnet anhand der Schlammlieferungen vgl Datei: "KS_Transporte_2014.xlsx"
</t>
  </si>
  <si>
    <t xml:space="preserve">vgl. Reiter "KS Entsorgung"
KS-Menge entsorgt: 160.673 t, KS-Menge transportiert: 160673  t
berechnet anhand der Schlammlieferungen vgl Datei: "KS_Transporte_2015.xlsx"
</t>
  </si>
  <si>
    <t xml:space="preserve">vgl. Reiter "KS Entsorgung"
KS-Menge entsorgt: 161.227 t, KS-Menge transportiert: 161.227  t
berechnet anhand der Schlammlieferungen vgl Datei: "KS_Transporte_2016.xlsx"
</t>
  </si>
  <si>
    <t xml:space="preserve">vgl. Reiter "KS Entsorgung"
KS-Menge entsorgt: 152.468 t
berechnet anhand der Schlammlieferungen vgl Datei: "KS_Transporte_2017.xlsx"
</t>
  </si>
  <si>
    <t xml:space="preserve">vgl. Reiter "KS Entsorgung"
KS-Menge entsorgt: 152.468 t
berechnet anhand der Schlammlieferungen vgl Datei: "RV-Klärschlamm_Entsorgung_2021_Brune.xlsx"
</t>
  </si>
  <si>
    <t>3.5</t>
  </si>
  <si>
    <t>Abfallaufkommen im Betrieb</t>
  </si>
  <si>
    <t>Kohle/Erdgas/SBS/Öl</t>
  </si>
  <si>
    <t>g CO2/t KSentw.</t>
  </si>
  <si>
    <t>vgl. Reiter "KS Entsorgung"
KS-Menge 150.273 t</t>
  </si>
  <si>
    <t>vgl. Reiter "KS Entsorgung"
KS-Menge 155.355 t</t>
  </si>
  <si>
    <t>vgl. Reiter "KS Entsorgung"
KS-Menge 164.092 t</t>
  </si>
  <si>
    <t>vgl. Reiter "KS Entsorgung"
KS-Menge 155.207 t</t>
  </si>
  <si>
    <t>vgl. Reiter "KS Entsorgung"
KS-Menge 160.673 t</t>
  </si>
  <si>
    <t>vgl. Reiter "KS Entsorgung"
KS-Menge 161.227 t</t>
  </si>
  <si>
    <t>vgl. Reiter "KS Entsorgung"
KS-Menge 177.500 t</t>
  </si>
  <si>
    <t>Glycerin 80%</t>
  </si>
  <si>
    <t>berechnet aus Glycerin und Trinkwasser</t>
  </si>
  <si>
    <t>Berechnet aus Glycerin und Trinkwasser</t>
  </si>
  <si>
    <t>Stützfeuerung</t>
  </si>
  <si>
    <t>Klärschlamm-transport</t>
  </si>
  <si>
    <t>Klärschlamm-verbrennung</t>
  </si>
  <si>
    <t>Arbeitsgeräte</t>
  </si>
  <si>
    <t>Spez. CO2-Äquivalent_Einheit</t>
  </si>
  <si>
    <t>Spez. CO2-Äquivalent_Quelle Allgemein</t>
  </si>
  <si>
    <t>GEMIS</t>
  </si>
  <si>
    <t xml:space="preserve">Polyaluminum hydroxy chlorosulfate [AlClSO4]
Bericht CF Phase II, FiW, 2013 (STOWA, 2010)
</t>
  </si>
  <si>
    <t>Eigenberechnung</t>
  </si>
  <si>
    <t>GEMIS (Berechnet aus Hälfte Essigsäure und Zucker 70% und 30% Trinkwasser)</t>
  </si>
  <si>
    <t>GEMIS (Berechnet aus Hälfte Alkohol und Zucker 80% und 20% Trinkwasser)</t>
  </si>
  <si>
    <t>GEMIS (berechnet aus Essigsäure und Trinkwasser)</t>
  </si>
  <si>
    <t>GEMIS (berechnet aus Glycerin und Trinkwasser)</t>
  </si>
  <si>
    <t>GEMIS (berechnet aus Harnstoff und Trinkwasser)</t>
  </si>
  <si>
    <t>GEMIS und winnipeg.ca  (berechnet aus Ameisensäure und Trinkwasser)</t>
  </si>
  <si>
    <t>SBS</t>
  </si>
  <si>
    <r>
      <t>g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/kWh</t>
    </r>
    <r>
      <rPr>
        <vertAlign val="subscript"/>
        <sz val="11"/>
        <rFont val="Arial"/>
        <family val="2"/>
      </rPr>
      <t>Heizwert</t>
    </r>
  </si>
  <si>
    <t>Wirbelschichtkohle aus Braunkohle</t>
  </si>
  <si>
    <t>Umweltbundesamt: Einsatz von Sekundärbrennstoffen, Dessau, 2006</t>
  </si>
  <si>
    <t>Altöl</t>
  </si>
  <si>
    <t>Umweltbundesamt, "CO2-Emissionsfaktoren für fossile Brennstoffe", Juni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</si>
</sst>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Arial"/>
      <family val="2"/>
    </font>
    <font>
      <vertAlign val="subscript"/>
      <sz val="11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Alignment="1">
      <alignment vertical="top" wrapText="1"/>
    </xf>
  </cellXfs>
  <cellStyles count="9">
    <cellStyle name="Excel Built-in Normal" xfId="6" xr:uid="{515736BA-833C-47E0-9911-C388EAB925F3}"/>
    <cellStyle name="Komma 2" xfId="4" xr:uid="{BFBF0868-D3D7-437A-B392-49D17A3EB98D}"/>
    <cellStyle name="Prozent 2" xfId="3" xr:uid="{CFD4D866-F3EC-4E73-97EF-D4BB48B54E8A}"/>
    <cellStyle name="Standard" xfId="0" builtinId="0"/>
    <cellStyle name="Standard 2" xfId="1" xr:uid="{40311818-2542-4E66-B5BB-EAC7077B554B}"/>
    <cellStyle name="Standard 3" xfId="5" xr:uid="{6AF3BAEA-C901-4A94-B852-D1A2F2C79EA3}"/>
    <cellStyle name="Standard 3 2" xfId="8" xr:uid="{538D1F4A-4CD1-4332-8DFD-ADF7A9DB8972}"/>
    <cellStyle name="Standard 4" xfId="7" xr:uid="{EAD34726-7694-4BAC-8133-30F4D55051D7}"/>
    <cellStyle name="Standard 5" xfId="2" xr:uid="{EACDC289-E90A-4949-8DE9-E8242C98D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t_ablage/QM-BQ/1_Projekte/Strategische_Auswertungen/CO2_Bilanz/2021/Emissionsfaktoren_2021_202204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FuHz_2021"/>
      <sheetName val="Auszug_GEMIS_5"/>
      <sheetName val="Umrechnung_Bmwi_2021"/>
      <sheetName val="Umrechnung_Bmwi_2011"/>
    </sheetNames>
    <sheetDataSet>
      <sheetData sheetId="0">
        <row r="1">
          <cell r="I1" t="str">
            <v>BT/jhc/19.04.2022</v>
          </cell>
        </row>
        <row r="13">
          <cell r="E13">
            <v>352.26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opLeftCell="I1" zoomScale="70" zoomScaleNormal="70" workbookViewId="0">
      <pane xSplit="3" ySplit="1" topLeftCell="L2" activePane="bottomRight" state="frozen"/>
      <selection activeCell="I1" sqref="I1"/>
      <selection pane="topRight" activeCell="L1" sqref="L1"/>
      <selection pane="bottomLeft" activeCell="I2" sqref="I2"/>
      <selection pane="bottomRight" activeCell="X35" sqref="X35"/>
    </sheetView>
  </sheetViews>
  <sheetFormatPr baseColWidth="10" defaultColWidth="9.140625" defaultRowHeight="15" x14ac:dyDescent="0.25"/>
  <cols>
    <col min="1" max="1" width="6.42578125" customWidth="1"/>
    <col min="2" max="2" width="13" customWidth="1"/>
    <col min="3" max="3" width="16.28515625" customWidth="1"/>
    <col min="5" max="5" width="23.140625" style="1" customWidth="1"/>
    <col min="6" max="6" width="11.5703125" customWidth="1"/>
    <col min="7" max="7" width="33.140625" style="1" customWidth="1"/>
    <col min="8" max="8" width="20.140625" customWidth="1"/>
    <col min="9" max="9" width="21.42578125" style="1" customWidth="1"/>
    <col min="10" max="10" width="19.5703125" customWidth="1"/>
    <col min="11" max="11" width="23.42578125" customWidth="1"/>
    <col min="12" max="12" width="15.42578125" style="3" customWidth="1"/>
    <col min="13" max="14" width="15.7109375" customWidth="1"/>
    <col min="15" max="15" width="16" customWidth="1"/>
    <col min="16" max="16" width="14.7109375" customWidth="1"/>
    <col min="17" max="17" width="15.5703125" customWidth="1"/>
    <col min="18" max="19" width="15.7109375" customWidth="1"/>
    <col min="20" max="21" width="15.28515625" customWidth="1"/>
    <col min="22" max="22" width="15.5703125" customWidth="1"/>
    <col min="23" max="23" width="15.140625" customWidth="1"/>
    <col min="24" max="24" width="51.7109375" customWidth="1"/>
    <col min="25" max="36" width="58.28515625" style="1" customWidth="1"/>
  </cols>
  <sheetData>
    <row r="1" spans="1:36" s="2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236</v>
      </c>
      <c r="L1" s="4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237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</row>
    <row r="2" spans="1:36" ht="45" x14ac:dyDescent="0.25">
      <c r="A2">
        <v>1</v>
      </c>
      <c r="B2" t="s">
        <v>34</v>
      </c>
      <c r="C2" t="s">
        <v>35</v>
      </c>
      <c r="D2" t="s">
        <v>36</v>
      </c>
      <c r="E2" s="1" t="s">
        <v>37</v>
      </c>
      <c r="F2" t="s">
        <v>38</v>
      </c>
      <c r="G2" s="1" t="s">
        <v>39</v>
      </c>
      <c r="H2" t="s">
        <v>40</v>
      </c>
      <c r="I2" s="1" t="s">
        <v>41</v>
      </c>
      <c r="J2" t="s">
        <v>42</v>
      </c>
      <c r="K2" t="s">
        <v>43</v>
      </c>
      <c r="L2" s="5">
        <v>234</v>
      </c>
      <c r="M2" s="5">
        <v>234</v>
      </c>
      <c r="N2" s="5">
        <v>245.21904000000001</v>
      </c>
      <c r="O2" s="5">
        <v>246.02904000000001</v>
      </c>
      <c r="P2" s="5">
        <v>246.51612</v>
      </c>
      <c r="Q2" s="5">
        <v>249.99191999999999</v>
      </c>
      <c r="R2" s="5">
        <v>238.91363999999999</v>
      </c>
      <c r="S2" s="5">
        <v>238.91363999999999</v>
      </c>
      <c r="T2" s="5">
        <v>238.91363999999999</v>
      </c>
      <c r="U2" s="5">
        <v>234.58500000000001</v>
      </c>
      <c r="V2" s="5">
        <v>234.58500000000001</v>
      </c>
      <c r="W2" s="5">
        <v>237.00049200000001</v>
      </c>
      <c r="X2" s="5" t="s">
        <v>238</v>
      </c>
      <c r="Y2" s="1" t="s">
        <v>44</v>
      </c>
      <c r="Z2" s="1" t="s">
        <v>45</v>
      </c>
      <c r="AA2" s="1" t="s">
        <v>46</v>
      </c>
      <c r="AB2" s="1" t="s">
        <v>47</v>
      </c>
      <c r="AC2" s="1" t="s">
        <v>48</v>
      </c>
      <c r="AD2" s="1" t="s">
        <v>48</v>
      </c>
      <c r="AE2" s="1" t="s">
        <v>49</v>
      </c>
      <c r="AF2" s="1" t="s">
        <v>50</v>
      </c>
      <c r="AG2" s="1" t="s">
        <v>50</v>
      </c>
      <c r="AH2" s="1" t="s">
        <v>51</v>
      </c>
      <c r="AI2" s="1" t="s">
        <v>51</v>
      </c>
      <c r="AJ2" s="1" t="s">
        <v>52</v>
      </c>
    </row>
    <row r="3" spans="1:36" ht="60" x14ac:dyDescent="0.25">
      <c r="A3">
        <v>1</v>
      </c>
      <c r="B3" t="s">
        <v>34</v>
      </c>
      <c r="C3" t="s">
        <v>35</v>
      </c>
      <c r="D3" t="s">
        <v>36</v>
      </c>
      <c r="E3" s="1" t="s">
        <v>37</v>
      </c>
      <c r="F3" t="s">
        <v>38</v>
      </c>
      <c r="G3" s="1" t="s">
        <v>39</v>
      </c>
      <c r="H3" t="s">
        <v>40</v>
      </c>
      <c r="I3" s="1" t="s">
        <v>41</v>
      </c>
      <c r="J3" t="s">
        <v>53</v>
      </c>
      <c r="K3" t="s">
        <v>43</v>
      </c>
      <c r="L3" s="5">
        <v>264</v>
      </c>
      <c r="M3" s="5">
        <v>263.76</v>
      </c>
      <c r="N3" s="5">
        <v>262.55052000000001</v>
      </c>
      <c r="O3" s="5">
        <v>266.30856</v>
      </c>
      <c r="P3" s="5">
        <v>266.65451999999999</v>
      </c>
      <c r="Q3" s="5">
        <v>267.10415999999998</v>
      </c>
      <c r="R3" s="5">
        <v>267.00479999999999</v>
      </c>
      <c r="S3" s="5">
        <v>276.72624000000002</v>
      </c>
      <c r="T3" s="5">
        <v>276.72624000000002</v>
      </c>
      <c r="U3" s="5">
        <v>548.49599999999998</v>
      </c>
      <c r="V3" s="5">
        <v>548.49599999999998</v>
      </c>
      <c r="W3" s="5">
        <v>518.51916000000006</v>
      </c>
      <c r="X3" s="5" t="s">
        <v>238</v>
      </c>
      <c r="Y3" s="1" t="s">
        <v>54</v>
      </c>
      <c r="Z3" s="1" t="s">
        <v>55</v>
      </c>
      <c r="AA3" s="1" t="s">
        <v>56</v>
      </c>
      <c r="AB3" s="1" t="s">
        <v>57</v>
      </c>
      <c r="AC3" s="1" t="s">
        <v>58</v>
      </c>
      <c r="AD3" s="1" t="s">
        <v>59</v>
      </c>
      <c r="AE3" s="1" t="s">
        <v>60</v>
      </c>
      <c r="AF3" s="1" t="s">
        <v>61</v>
      </c>
      <c r="AG3" s="1" t="s">
        <v>61</v>
      </c>
      <c r="AH3" s="1" t="s">
        <v>62</v>
      </c>
      <c r="AI3" s="1" t="s">
        <v>62</v>
      </c>
      <c r="AJ3" s="1" t="s">
        <v>63</v>
      </c>
    </row>
    <row r="4" spans="1:36" ht="60" x14ac:dyDescent="0.25">
      <c r="A4">
        <v>1</v>
      </c>
      <c r="B4" t="s">
        <v>34</v>
      </c>
      <c r="C4" t="s">
        <v>35</v>
      </c>
      <c r="D4" t="s">
        <v>36</v>
      </c>
      <c r="E4" s="1" t="s">
        <v>37</v>
      </c>
      <c r="F4" t="s">
        <v>38</v>
      </c>
      <c r="G4" s="1" t="s">
        <v>39</v>
      </c>
      <c r="H4" t="s">
        <v>40</v>
      </c>
      <c r="I4" s="1" t="s">
        <v>41</v>
      </c>
      <c r="J4" t="s">
        <v>64</v>
      </c>
      <c r="K4" t="s">
        <v>43</v>
      </c>
      <c r="L4" s="5">
        <v>357.00479999999999</v>
      </c>
      <c r="M4" s="5">
        <v>357</v>
      </c>
      <c r="N4" s="5">
        <v>315.01620000000003</v>
      </c>
      <c r="O4" s="5">
        <v>318.83508</v>
      </c>
      <c r="P4" s="5">
        <v>319.13351999999998</v>
      </c>
      <c r="Q4" s="5">
        <v>319.53672</v>
      </c>
      <c r="R4" s="5">
        <v>315.89244000000002</v>
      </c>
      <c r="S4" s="5">
        <v>315.89244000000002</v>
      </c>
      <c r="T4" s="5">
        <v>315.89244000000002</v>
      </c>
      <c r="U4" s="5">
        <v>314.41608000000002</v>
      </c>
      <c r="V4" s="5">
        <v>314.41608000000002</v>
      </c>
      <c r="W4" s="5">
        <v>310.05072000000001</v>
      </c>
      <c r="X4" s="5" t="s">
        <v>238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  <c r="AF4" s="1" t="s">
        <v>72</v>
      </c>
      <c r="AG4" s="1" t="s">
        <v>72</v>
      </c>
      <c r="AH4" s="1" t="s">
        <v>73</v>
      </c>
      <c r="AI4" s="1" t="s">
        <v>73</v>
      </c>
      <c r="AJ4" s="1" t="s">
        <v>74</v>
      </c>
    </row>
    <row r="5" spans="1:36" ht="60" x14ac:dyDescent="0.25">
      <c r="A5">
        <v>1</v>
      </c>
      <c r="B5" t="s">
        <v>34</v>
      </c>
      <c r="C5" t="s">
        <v>35</v>
      </c>
      <c r="D5" t="s">
        <v>75</v>
      </c>
      <c r="E5" s="1" t="s">
        <v>76</v>
      </c>
      <c r="F5" t="s">
        <v>77</v>
      </c>
      <c r="G5" s="1" t="s">
        <v>78</v>
      </c>
      <c r="H5" t="s">
        <v>79</v>
      </c>
      <c r="I5" s="1" t="s">
        <v>235</v>
      </c>
      <c r="J5" t="s">
        <v>81</v>
      </c>
      <c r="K5" t="s">
        <v>82</v>
      </c>
      <c r="L5" s="5">
        <v>3058</v>
      </c>
      <c r="M5" s="5">
        <v>3058</v>
      </c>
      <c r="N5" s="5">
        <v>3594.3321396860101</v>
      </c>
      <c r="O5" s="5">
        <v>3688.4784463902301</v>
      </c>
      <c r="P5" s="5">
        <v>3693.8263401678701</v>
      </c>
      <c r="Q5" s="5">
        <v>3689.7243278065698</v>
      </c>
      <c r="R5" s="5">
        <v>3590.2585847256901</v>
      </c>
      <c r="S5" s="5">
        <v>3590.2585847256901</v>
      </c>
      <c r="T5" s="5">
        <v>3590.2585847256901</v>
      </c>
      <c r="U5" s="5">
        <v>3569.82727447041</v>
      </c>
      <c r="V5" s="5">
        <v>3569.82727447041</v>
      </c>
      <c r="W5" s="5">
        <v>2997.4252020650301</v>
      </c>
      <c r="X5" s="5" t="s">
        <v>238</v>
      </c>
      <c r="Y5" s="1" t="s">
        <v>83</v>
      </c>
      <c r="Z5" s="1" t="s">
        <v>84</v>
      </c>
      <c r="AA5" s="1" t="s">
        <v>85</v>
      </c>
      <c r="AB5" s="1" t="s">
        <v>86</v>
      </c>
      <c r="AC5" s="1" t="s">
        <v>87</v>
      </c>
      <c r="AD5" s="1" t="s">
        <v>88</v>
      </c>
      <c r="AE5" s="1" t="s">
        <v>89</v>
      </c>
      <c r="AF5" s="1" t="s">
        <v>90</v>
      </c>
      <c r="AG5" s="1" t="s">
        <v>90</v>
      </c>
      <c r="AH5" s="1" t="s">
        <v>91</v>
      </c>
      <c r="AI5" s="1" t="s">
        <v>91</v>
      </c>
      <c r="AJ5" s="1" t="s">
        <v>92</v>
      </c>
    </row>
    <row r="6" spans="1:36" ht="60" x14ac:dyDescent="0.25">
      <c r="A6">
        <v>1</v>
      </c>
      <c r="B6" t="s">
        <v>34</v>
      </c>
      <c r="C6" t="s">
        <v>35</v>
      </c>
      <c r="D6" t="s">
        <v>75</v>
      </c>
      <c r="E6" s="1" t="s">
        <v>76</v>
      </c>
      <c r="F6" t="s">
        <v>77</v>
      </c>
      <c r="G6" s="1" t="s">
        <v>78</v>
      </c>
      <c r="H6" t="s">
        <v>79</v>
      </c>
      <c r="I6" s="1" t="s">
        <v>235</v>
      </c>
      <c r="J6" t="s">
        <v>103</v>
      </c>
      <c r="K6" t="s">
        <v>82</v>
      </c>
      <c r="L6" s="5">
        <v>2854</v>
      </c>
      <c r="M6" s="5">
        <v>2854</v>
      </c>
      <c r="N6" s="5">
        <v>3166.73406923538</v>
      </c>
      <c r="O6" s="5">
        <v>3244.3872778778</v>
      </c>
      <c r="P6" s="5">
        <v>3248.5889670124402</v>
      </c>
      <c r="Q6" s="5">
        <v>3250.4567348681098</v>
      </c>
      <c r="R6" s="5">
        <v>3174.09496716276</v>
      </c>
      <c r="S6" s="5">
        <v>3174.09496716276</v>
      </c>
      <c r="T6" s="5">
        <v>3174.09496716276</v>
      </c>
      <c r="U6" s="5">
        <v>3157.8787207973301</v>
      </c>
      <c r="V6" s="5">
        <v>3157.8787207973301</v>
      </c>
      <c r="W6" s="5">
        <v>2606.6952375943401</v>
      </c>
      <c r="X6" s="5" t="s">
        <v>238</v>
      </c>
      <c r="Y6" s="1" t="s">
        <v>104</v>
      </c>
      <c r="Z6" s="1" t="s">
        <v>105</v>
      </c>
      <c r="AA6" s="1" t="s">
        <v>106</v>
      </c>
      <c r="AB6" s="1" t="s">
        <v>107</v>
      </c>
      <c r="AC6" s="1" t="s">
        <v>108</v>
      </c>
      <c r="AD6" s="1" t="s">
        <v>109</v>
      </c>
      <c r="AE6" s="1" t="s">
        <v>110</v>
      </c>
      <c r="AF6" s="1" t="s">
        <v>111</v>
      </c>
      <c r="AG6" s="1" t="s">
        <v>111</v>
      </c>
      <c r="AH6" s="1" t="s">
        <v>112</v>
      </c>
      <c r="AI6" s="1" t="s">
        <v>112</v>
      </c>
      <c r="AJ6" s="1" t="s">
        <v>113</v>
      </c>
    </row>
    <row r="7" spans="1:36" ht="60" x14ac:dyDescent="0.25">
      <c r="A7">
        <v>1</v>
      </c>
      <c r="B7" t="s">
        <v>34</v>
      </c>
      <c r="C7" t="s">
        <v>35</v>
      </c>
      <c r="D7" t="s">
        <v>75</v>
      </c>
      <c r="E7" s="1" t="s">
        <v>76</v>
      </c>
      <c r="F7" t="s">
        <v>77</v>
      </c>
      <c r="G7" s="1" t="s">
        <v>78</v>
      </c>
      <c r="H7" t="s">
        <v>79</v>
      </c>
      <c r="I7" s="1" t="s">
        <v>80</v>
      </c>
      <c r="J7" t="s">
        <v>81</v>
      </c>
      <c r="K7" t="s">
        <v>82</v>
      </c>
      <c r="L7" s="5">
        <v>3058</v>
      </c>
      <c r="M7" s="5">
        <v>3058</v>
      </c>
      <c r="N7" s="5">
        <v>3594.3321396860101</v>
      </c>
      <c r="O7" s="5">
        <v>3688.4784463902301</v>
      </c>
      <c r="P7" s="5">
        <v>3693.8263401678701</v>
      </c>
      <c r="Q7" s="5">
        <v>3689.7243278065698</v>
      </c>
      <c r="R7" s="5">
        <v>3590.2585847256901</v>
      </c>
      <c r="S7" s="5">
        <v>3590.2585847256901</v>
      </c>
      <c r="T7" s="5">
        <v>3590.2585847256901</v>
      </c>
      <c r="U7" s="5">
        <v>3569.82727447041</v>
      </c>
      <c r="V7" s="5">
        <v>3569.82727447041</v>
      </c>
      <c r="W7" s="5">
        <v>2997.4252020650301</v>
      </c>
      <c r="X7" s="5" t="s">
        <v>238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90</v>
      </c>
      <c r="AH7" s="1" t="s">
        <v>91</v>
      </c>
      <c r="AI7" s="1" t="s">
        <v>91</v>
      </c>
      <c r="AJ7" s="1" t="s">
        <v>92</v>
      </c>
    </row>
    <row r="8" spans="1:36" ht="75" x14ac:dyDescent="0.25">
      <c r="A8">
        <v>1</v>
      </c>
      <c r="B8" t="s">
        <v>34</v>
      </c>
      <c r="C8" t="s">
        <v>35</v>
      </c>
      <c r="D8" t="s">
        <v>75</v>
      </c>
      <c r="E8" s="1" t="s">
        <v>76</v>
      </c>
      <c r="F8" t="s">
        <v>77</v>
      </c>
      <c r="G8" s="1" t="s">
        <v>78</v>
      </c>
      <c r="H8" t="s">
        <v>79</v>
      </c>
      <c r="I8" s="1" t="s">
        <v>80</v>
      </c>
      <c r="J8" t="s">
        <v>42</v>
      </c>
      <c r="K8" t="s">
        <v>93</v>
      </c>
      <c r="L8" s="5">
        <v>234</v>
      </c>
      <c r="M8" s="5"/>
      <c r="N8" s="5">
        <v>4012.3383929625602</v>
      </c>
      <c r="O8" s="5">
        <v>4076.4083484601501</v>
      </c>
      <c r="P8" s="5">
        <v>4088.0412837550298</v>
      </c>
      <c r="Q8" s="5">
        <v>4168.9351688049501</v>
      </c>
      <c r="R8" s="5">
        <v>4130.3554561993196</v>
      </c>
      <c r="S8" s="5">
        <v>4130.3554561993196</v>
      </c>
      <c r="T8" s="5">
        <v>4130.3554561993196</v>
      </c>
      <c r="U8" s="5">
        <v>4050.92641512625</v>
      </c>
      <c r="V8" s="5">
        <v>4050.92641512625</v>
      </c>
      <c r="W8" s="5">
        <v>3633.6350601806598</v>
      </c>
      <c r="X8" s="5" t="s">
        <v>238</v>
      </c>
      <c r="Y8" s="1" t="s">
        <v>94</v>
      </c>
      <c r="AA8" s="1" t="s">
        <v>94</v>
      </c>
      <c r="AB8" s="1" t="s">
        <v>95</v>
      </c>
      <c r="AC8" s="1" t="s">
        <v>96</v>
      </c>
      <c r="AD8" s="1" t="s">
        <v>97</v>
      </c>
      <c r="AE8" s="1" t="s">
        <v>98</v>
      </c>
      <c r="AF8" s="1" t="s">
        <v>99</v>
      </c>
      <c r="AG8" s="1" t="s">
        <v>99</v>
      </c>
      <c r="AH8" s="1" t="s">
        <v>100</v>
      </c>
      <c r="AI8" s="1" t="s">
        <v>100</v>
      </c>
      <c r="AJ8" s="1" t="s">
        <v>101</v>
      </c>
    </row>
    <row r="9" spans="1:36" ht="60" x14ac:dyDescent="0.25">
      <c r="A9">
        <v>1</v>
      </c>
      <c r="B9" t="s">
        <v>34</v>
      </c>
      <c r="C9" t="s">
        <v>35</v>
      </c>
      <c r="D9" t="s">
        <v>75</v>
      </c>
      <c r="E9" s="1" t="s">
        <v>76</v>
      </c>
      <c r="F9" t="s">
        <v>77</v>
      </c>
      <c r="G9" s="1" t="s">
        <v>78</v>
      </c>
      <c r="H9" t="s">
        <v>79</v>
      </c>
      <c r="I9" s="1" t="s">
        <v>80</v>
      </c>
      <c r="J9" t="s">
        <v>103</v>
      </c>
      <c r="K9" t="s">
        <v>82</v>
      </c>
      <c r="L9" s="5">
        <v>2854</v>
      </c>
      <c r="M9" s="5">
        <v>2854</v>
      </c>
      <c r="N9" s="5">
        <v>3166.73406923538</v>
      </c>
      <c r="O9" s="5">
        <v>3244.3872778778</v>
      </c>
      <c r="P9" s="5">
        <v>3248.5889670124402</v>
      </c>
      <c r="Q9" s="5">
        <v>3250.4567348681098</v>
      </c>
      <c r="R9" s="5">
        <v>3174.09496716276</v>
      </c>
      <c r="S9" s="5">
        <v>3174.09496716276</v>
      </c>
      <c r="T9" s="5">
        <v>3174.09496716276</v>
      </c>
      <c r="U9" s="5">
        <v>3157.8787207973301</v>
      </c>
      <c r="V9" s="5">
        <v>3157.8787207973301</v>
      </c>
      <c r="W9" s="5">
        <v>2606.6952375943401</v>
      </c>
      <c r="X9" s="5" t="s">
        <v>238</v>
      </c>
      <c r="Y9" s="1" t="s">
        <v>104</v>
      </c>
      <c r="Z9" s="1" t="s">
        <v>105</v>
      </c>
      <c r="AA9" s="1" t="s">
        <v>106</v>
      </c>
      <c r="AB9" s="1" t="s">
        <v>107</v>
      </c>
      <c r="AC9" s="1" t="s">
        <v>108</v>
      </c>
      <c r="AD9" s="1" t="s">
        <v>109</v>
      </c>
      <c r="AE9" s="1" t="s">
        <v>110</v>
      </c>
      <c r="AF9" s="1" t="s">
        <v>111</v>
      </c>
      <c r="AG9" s="1" t="s">
        <v>111</v>
      </c>
      <c r="AH9" s="1" t="s">
        <v>112</v>
      </c>
      <c r="AI9" s="1" t="s">
        <v>112</v>
      </c>
      <c r="AJ9" s="1" t="s">
        <v>113</v>
      </c>
    </row>
    <row r="10" spans="1:36" ht="60" x14ac:dyDescent="0.25">
      <c r="A10">
        <v>1</v>
      </c>
      <c r="B10" t="s">
        <v>34</v>
      </c>
      <c r="C10" t="s">
        <v>35</v>
      </c>
      <c r="D10" t="s">
        <v>75</v>
      </c>
      <c r="E10" s="1" t="s">
        <v>76</v>
      </c>
      <c r="F10" t="s">
        <v>77</v>
      </c>
      <c r="G10" s="1" t="s">
        <v>78</v>
      </c>
      <c r="H10" t="s">
        <v>79</v>
      </c>
      <c r="I10" s="1" t="s">
        <v>114</v>
      </c>
      <c r="J10" t="s">
        <v>81</v>
      </c>
      <c r="K10" t="s">
        <v>82</v>
      </c>
      <c r="L10" s="5">
        <v>3058</v>
      </c>
      <c r="M10" s="5">
        <v>3058</v>
      </c>
      <c r="N10" s="5">
        <v>3594.3321396860101</v>
      </c>
      <c r="O10" s="5">
        <v>3688.4784463902301</v>
      </c>
      <c r="P10" s="5">
        <v>3693.8263401678701</v>
      </c>
      <c r="Q10" s="5">
        <v>3689.7243278065698</v>
      </c>
      <c r="R10" s="5">
        <v>3590.2585847256901</v>
      </c>
      <c r="S10" s="5">
        <v>3590.2585847256901</v>
      </c>
      <c r="T10" s="5">
        <v>3590.2585847256901</v>
      </c>
      <c r="U10" s="5">
        <v>3569.82727447041</v>
      </c>
      <c r="V10" s="5">
        <v>3569.82727447041</v>
      </c>
      <c r="W10" s="5">
        <v>2997.4252020650301</v>
      </c>
      <c r="X10" s="5" t="s">
        <v>238</v>
      </c>
      <c r="Y10" s="1" t="s">
        <v>83</v>
      </c>
      <c r="Z10" s="1" t="s">
        <v>84</v>
      </c>
      <c r="AA10" s="1" t="s">
        <v>85</v>
      </c>
      <c r="AB10" s="1" t="s">
        <v>86</v>
      </c>
      <c r="AC10" s="1" t="s">
        <v>87</v>
      </c>
      <c r="AD10" s="1" t="s">
        <v>88</v>
      </c>
      <c r="AE10" s="1" t="s">
        <v>89</v>
      </c>
      <c r="AF10" s="1" t="s">
        <v>90</v>
      </c>
      <c r="AG10" s="1" t="s">
        <v>90</v>
      </c>
      <c r="AH10" s="1" t="s">
        <v>91</v>
      </c>
      <c r="AI10" s="1" t="s">
        <v>91</v>
      </c>
      <c r="AJ10" s="1" t="s">
        <v>92</v>
      </c>
    </row>
    <row r="11" spans="1:36" ht="60" x14ac:dyDescent="0.25">
      <c r="A11">
        <v>1</v>
      </c>
      <c r="B11" t="s">
        <v>34</v>
      </c>
      <c r="C11" t="s">
        <v>35</v>
      </c>
      <c r="D11" t="s">
        <v>75</v>
      </c>
      <c r="E11" s="1" t="s">
        <v>76</v>
      </c>
      <c r="F11" t="s">
        <v>77</v>
      </c>
      <c r="G11" s="1" t="s">
        <v>78</v>
      </c>
      <c r="H11" t="s">
        <v>79</v>
      </c>
      <c r="I11" s="1" t="s">
        <v>114</v>
      </c>
      <c r="J11" t="s">
        <v>103</v>
      </c>
      <c r="K11" t="s">
        <v>82</v>
      </c>
      <c r="L11" s="5">
        <v>2854</v>
      </c>
      <c r="M11" s="5">
        <v>2854</v>
      </c>
      <c r="N11" s="5">
        <v>3166.73406923538</v>
      </c>
      <c r="O11" s="5">
        <v>3244.3872778778</v>
      </c>
      <c r="P11" s="5">
        <v>3248.5889670124402</v>
      </c>
      <c r="Q11" s="5">
        <v>3250.4567348681098</v>
      </c>
      <c r="R11" s="5">
        <v>3174.09496716276</v>
      </c>
      <c r="S11" s="5">
        <v>3174.09496716276</v>
      </c>
      <c r="T11" s="5">
        <v>3174.09496716276</v>
      </c>
      <c r="U11" s="5">
        <v>3157.8787207973301</v>
      </c>
      <c r="V11" s="5">
        <v>3157.8787207973301</v>
      </c>
      <c r="W11" s="5">
        <v>2606.6952375943401</v>
      </c>
      <c r="X11" s="5" t="s">
        <v>238</v>
      </c>
      <c r="Y11" s="1" t="s">
        <v>104</v>
      </c>
      <c r="Z11" s="1" t="s">
        <v>105</v>
      </c>
      <c r="AA11" s="1" t="s">
        <v>106</v>
      </c>
      <c r="AB11" s="1" t="s">
        <v>107</v>
      </c>
      <c r="AC11" s="1" t="s">
        <v>108</v>
      </c>
      <c r="AD11" s="1" t="s">
        <v>109</v>
      </c>
      <c r="AE11" s="1" t="s">
        <v>110</v>
      </c>
      <c r="AF11" s="1" t="s">
        <v>111</v>
      </c>
      <c r="AG11" s="1" t="s">
        <v>111</v>
      </c>
      <c r="AH11" s="1" t="s">
        <v>112</v>
      </c>
      <c r="AI11" s="1" t="s">
        <v>112</v>
      </c>
      <c r="AJ11" s="1" t="s">
        <v>113</v>
      </c>
    </row>
    <row r="12" spans="1:36" ht="49.5" customHeight="1" x14ac:dyDescent="0.25">
      <c r="A12">
        <v>2</v>
      </c>
      <c r="B12" t="s">
        <v>115</v>
      </c>
      <c r="C12" t="s">
        <v>116</v>
      </c>
      <c r="D12" t="s">
        <v>117</v>
      </c>
      <c r="E12" s="1" t="s">
        <v>118</v>
      </c>
      <c r="F12" t="s">
        <v>119</v>
      </c>
      <c r="G12" s="1" t="s">
        <v>120</v>
      </c>
      <c r="H12" t="s">
        <v>121</v>
      </c>
      <c r="I12" s="1" t="s">
        <v>41</v>
      </c>
      <c r="J12" t="s">
        <v>122</v>
      </c>
      <c r="K12" t="s">
        <v>123</v>
      </c>
      <c r="L12" s="5">
        <v>570</v>
      </c>
      <c r="M12" s="5">
        <v>572</v>
      </c>
      <c r="N12" s="5">
        <v>595</v>
      </c>
      <c r="O12" s="5">
        <v>606</v>
      </c>
      <c r="P12" s="5">
        <v>593</v>
      </c>
      <c r="Q12" s="5">
        <v>575</v>
      </c>
      <c r="R12" s="5">
        <v>572</v>
      </c>
      <c r="S12" s="5">
        <v>533</v>
      </c>
      <c r="T12" s="5">
        <v>515</v>
      </c>
      <c r="U12" s="5">
        <v>434</v>
      </c>
      <c r="V12" s="5">
        <v>380</v>
      </c>
      <c r="W12" s="5">
        <v>380</v>
      </c>
      <c r="X12" s="1" t="s">
        <v>124</v>
      </c>
      <c r="Y12" s="1" t="s">
        <v>124</v>
      </c>
      <c r="Z12" s="1" t="s">
        <v>124</v>
      </c>
      <c r="AA12" s="1" t="s">
        <v>124</v>
      </c>
      <c r="AB12" s="1" t="s">
        <v>124</v>
      </c>
      <c r="AC12" s="1" t="s">
        <v>124</v>
      </c>
      <c r="AD12" s="1" t="s">
        <v>124</v>
      </c>
      <c r="AE12" s="1" t="s">
        <v>124</v>
      </c>
      <c r="AF12" s="1" t="s">
        <v>124</v>
      </c>
      <c r="AG12" s="1" t="s">
        <v>124</v>
      </c>
      <c r="AH12" s="1" t="s">
        <v>125</v>
      </c>
      <c r="AI12" s="1" t="s">
        <v>126</v>
      </c>
      <c r="AJ12" s="1" t="s">
        <v>127</v>
      </c>
    </row>
    <row r="13" spans="1:36" ht="60" x14ac:dyDescent="0.25">
      <c r="A13">
        <v>2</v>
      </c>
      <c r="B13" t="s">
        <v>115</v>
      </c>
      <c r="C13" t="s">
        <v>116</v>
      </c>
      <c r="D13" t="s">
        <v>128</v>
      </c>
      <c r="E13" s="1" t="s">
        <v>129</v>
      </c>
      <c r="F13" t="s">
        <v>130</v>
      </c>
      <c r="G13" s="1" t="s">
        <v>131</v>
      </c>
      <c r="H13" t="s">
        <v>40</v>
      </c>
      <c r="I13" s="1" t="s">
        <v>41</v>
      </c>
      <c r="J13" t="s">
        <v>132</v>
      </c>
      <c r="K13" t="s">
        <v>133</v>
      </c>
      <c r="L13" s="5">
        <v>276</v>
      </c>
      <c r="M13" s="5">
        <v>276</v>
      </c>
      <c r="N13" s="5">
        <v>262.22147999999999</v>
      </c>
      <c r="O13" s="5">
        <v>266.26211999999998</v>
      </c>
      <c r="P13" s="5">
        <v>307.04147999999998</v>
      </c>
      <c r="Q13" s="5">
        <v>309.62988000000001</v>
      </c>
      <c r="R13" s="5">
        <v>283.18356</v>
      </c>
      <c r="S13" s="5">
        <v>283.18356</v>
      </c>
      <c r="T13" s="5">
        <v>283.18356</v>
      </c>
      <c r="U13" s="5">
        <v>197.3484</v>
      </c>
      <c r="V13" s="5">
        <v>197.3484</v>
      </c>
      <c r="W13" s="5">
        <v>119.42171999999999</v>
      </c>
      <c r="X13" s="5" t="s">
        <v>238</v>
      </c>
      <c r="Y13" s="1" t="s">
        <v>134</v>
      </c>
      <c r="Z13" s="1" t="s">
        <v>135</v>
      </c>
      <c r="AA13" s="1" t="s">
        <v>136</v>
      </c>
      <c r="AB13" s="1" t="s">
        <v>137</v>
      </c>
      <c r="AC13" s="1" t="s">
        <v>138</v>
      </c>
      <c r="AD13" s="1" t="s">
        <v>139</v>
      </c>
      <c r="AE13" s="1" t="s">
        <v>140</v>
      </c>
      <c r="AF13" s="1" t="s">
        <v>141</v>
      </c>
      <c r="AG13" s="1" t="s">
        <v>141</v>
      </c>
      <c r="AH13" s="1" t="s">
        <v>142</v>
      </c>
      <c r="AI13" s="1" t="s">
        <v>142</v>
      </c>
      <c r="AJ13" s="1" t="s">
        <v>143</v>
      </c>
    </row>
    <row r="14" spans="1:36" ht="45" x14ac:dyDescent="0.25">
      <c r="A14">
        <v>3</v>
      </c>
      <c r="B14" t="s">
        <v>115</v>
      </c>
      <c r="C14" t="s">
        <v>116</v>
      </c>
      <c r="D14" t="s">
        <v>144</v>
      </c>
      <c r="E14" s="1" t="s">
        <v>145</v>
      </c>
      <c r="F14" t="s">
        <v>146</v>
      </c>
      <c r="G14" s="1" t="s">
        <v>147</v>
      </c>
      <c r="H14" t="s">
        <v>149</v>
      </c>
      <c r="I14" s="1" t="s">
        <v>148</v>
      </c>
      <c r="J14" t="s">
        <v>150</v>
      </c>
      <c r="K14" t="s">
        <v>102</v>
      </c>
      <c r="L14" s="5">
        <v>1130</v>
      </c>
      <c r="M14" s="5">
        <v>1130</v>
      </c>
      <c r="N14" s="5">
        <v>1130</v>
      </c>
      <c r="O14" s="5">
        <v>1130</v>
      </c>
      <c r="P14" s="5">
        <v>1130</v>
      </c>
      <c r="Q14" s="5">
        <v>1130</v>
      </c>
      <c r="R14" s="5">
        <v>1130</v>
      </c>
      <c r="S14" s="5">
        <v>1130</v>
      </c>
      <c r="T14" s="5">
        <v>1130</v>
      </c>
      <c r="U14" s="5">
        <v>1130</v>
      </c>
      <c r="V14" s="5">
        <v>1130</v>
      </c>
      <c r="W14" s="5">
        <v>1130</v>
      </c>
      <c r="X14" s="6" t="s">
        <v>239</v>
      </c>
      <c r="Y14" s="1" t="s">
        <v>151</v>
      </c>
      <c r="Z14" s="1" t="s">
        <v>152</v>
      </c>
      <c r="AA14" s="1" t="s">
        <v>152</v>
      </c>
      <c r="AB14" s="1" t="s">
        <v>153</v>
      </c>
      <c r="AC14" s="1" t="s">
        <v>152</v>
      </c>
      <c r="AD14" s="1" t="s">
        <v>152</v>
      </c>
      <c r="AE14" s="1" t="s">
        <v>152</v>
      </c>
      <c r="AF14" s="1" t="s">
        <v>152</v>
      </c>
      <c r="AG14" s="1" t="s">
        <v>152</v>
      </c>
      <c r="AH14" s="1" t="s">
        <v>152</v>
      </c>
      <c r="AI14" s="1" t="s">
        <v>152</v>
      </c>
      <c r="AJ14" s="1" t="s">
        <v>152</v>
      </c>
    </row>
    <row r="15" spans="1:36" ht="75" x14ac:dyDescent="0.25">
      <c r="A15">
        <v>3</v>
      </c>
      <c r="B15" t="s">
        <v>115</v>
      </c>
      <c r="C15" t="s">
        <v>116</v>
      </c>
      <c r="D15" t="s">
        <v>144</v>
      </c>
      <c r="E15" s="1" t="s">
        <v>145</v>
      </c>
      <c r="F15" t="s">
        <v>146</v>
      </c>
      <c r="G15" s="1" t="s">
        <v>147</v>
      </c>
      <c r="H15" t="s">
        <v>149</v>
      </c>
      <c r="I15" s="1" t="s">
        <v>148</v>
      </c>
      <c r="J15" t="s">
        <v>154</v>
      </c>
      <c r="K15" t="s">
        <v>102</v>
      </c>
      <c r="L15" s="5">
        <v>1150</v>
      </c>
      <c r="M15" s="5">
        <v>1150</v>
      </c>
      <c r="N15" s="5">
        <v>1150</v>
      </c>
      <c r="O15" s="5">
        <v>1150</v>
      </c>
      <c r="P15" s="5">
        <v>1150</v>
      </c>
      <c r="Q15" s="5">
        <v>1150</v>
      </c>
      <c r="R15" s="5">
        <v>1150</v>
      </c>
      <c r="S15" s="5">
        <v>1150</v>
      </c>
      <c r="T15" s="5">
        <v>1150</v>
      </c>
      <c r="U15" s="5">
        <v>1150</v>
      </c>
      <c r="V15" s="5">
        <v>1150</v>
      </c>
      <c r="W15" s="5">
        <v>1150</v>
      </c>
      <c r="X15" s="1" t="s">
        <v>155</v>
      </c>
      <c r="Y15" s="1" t="s">
        <v>155</v>
      </c>
      <c r="Z15" s="1" t="s">
        <v>156</v>
      </c>
      <c r="AA15" s="1" t="s">
        <v>156</v>
      </c>
      <c r="AB15" s="1" t="s">
        <v>157</v>
      </c>
      <c r="AC15" s="1" t="s">
        <v>156</v>
      </c>
      <c r="AD15" s="1" t="s">
        <v>156</v>
      </c>
      <c r="AE15" s="1" t="s">
        <v>156</v>
      </c>
      <c r="AF15" s="1" t="s">
        <v>156</v>
      </c>
      <c r="AG15" s="1" t="s">
        <v>156</v>
      </c>
      <c r="AH15" s="1" t="s">
        <v>156</v>
      </c>
      <c r="AI15" s="1" t="s">
        <v>156</v>
      </c>
      <c r="AJ15" s="1" t="s">
        <v>156</v>
      </c>
    </row>
    <row r="16" spans="1:36" ht="45" x14ac:dyDescent="0.25">
      <c r="A16">
        <v>3</v>
      </c>
      <c r="B16" t="s">
        <v>115</v>
      </c>
      <c r="C16" t="s">
        <v>116</v>
      </c>
      <c r="D16" t="s">
        <v>144</v>
      </c>
      <c r="E16" s="1" t="s">
        <v>145</v>
      </c>
      <c r="F16" t="s">
        <v>146</v>
      </c>
      <c r="G16" s="1" t="s">
        <v>147</v>
      </c>
      <c r="H16" t="s">
        <v>149</v>
      </c>
      <c r="I16" s="1" t="s">
        <v>158</v>
      </c>
      <c r="J16" t="s">
        <v>159</v>
      </c>
      <c r="K16" t="s">
        <v>102</v>
      </c>
      <c r="L16" s="5">
        <v>2133.5545954999998</v>
      </c>
      <c r="M16" s="5">
        <v>2133.5545954999998</v>
      </c>
      <c r="N16" s="5">
        <v>2133.5545550000002</v>
      </c>
      <c r="O16" s="5">
        <v>2133.5553049999999</v>
      </c>
      <c r="P16" s="5">
        <v>2133.5553049999999</v>
      </c>
      <c r="Q16" s="5">
        <v>2133.5556740000002</v>
      </c>
      <c r="R16" s="5">
        <v>2133.5610274999999</v>
      </c>
      <c r="S16" s="5">
        <v>2133.5610274999999</v>
      </c>
      <c r="T16" s="5">
        <v>2133.5610274999999</v>
      </c>
      <c r="U16" s="5">
        <v>2133.5610274999999</v>
      </c>
      <c r="V16" s="5">
        <v>2133.5610274999999</v>
      </c>
      <c r="W16" s="5">
        <v>2133.5241154999999</v>
      </c>
      <c r="X16" s="6" t="s">
        <v>246</v>
      </c>
      <c r="Y16" s="1" t="s">
        <v>160</v>
      </c>
      <c r="Z16" s="1" t="s">
        <v>161</v>
      </c>
      <c r="AA16" s="1" t="s">
        <v>160</v>
      </c>
      <c r="AB16" s="1" t="s">
        <v>160</v>
      </c>
      <c r="AC16" s="1" t="s">
        <v>160</v>
      </c>
      <c r="AD16" s="1" t="s">
        <v>160</v>
      </c>
      <c r="AE16" s="1" t="s">
        <v>160</v>
      </c>
      <c r="AF16" s="1" t="s">
        <v>160</v>
      </c>
      <c r="AG16" s="1" t="s">
        <v>160</v>
      </c>
      <c r="AH16" s="1" t="s">
        <v>160</v>
      </c>
      <c r="AI16" s="1" t="s">
        <v>160</v>
      </c>
      <c r="AJ16" s="1" t="s">
        <v>160</v>
      </c>
    </row>
    <row r="17" spans="1:36" ht="45" x14ac:dyDescent="0.25">
      <c r="A17">
        <v>3</v>
      </c>
      <c r="B17" t="s">
        <v>115</v>
      </c>
      <c r="C17" t="s">
        <v>116</v>
      </c>
      <c r="D17" t="s">
        <v>144</v>
      </c>
      <c r="E17" s="1" t="s">
        <v>145</v>
      </c>
      <c r="F17" t="s">
        <v>146</v>
      </c>
      <c r="G17" s="1" t="s">
        <v>147</v>
      </c>
      <c r="H17" t="s">
        <v>149</v>
      </c>
      <c r="I17" s="1" t="s">
        <v>158</v>
      </c>
      <c r="J17" t="s">
        <v>162</v>
      </c>
      <c r="K17" t="s">
        <v>102</v>
      </c>
      <c r="L17" s="5">
        <v>847.53864099999998</v>
      </c>
      <c r="M17" s="5">
        <v>846.57516099999998</v>
      </c>
      <c r="N17" s="5">
        <v>844.22748999999999</v>
      </c>
      <c r="O17" s="5">
        <v>857.83573000000001</v>
      </c>
      <c r="P17" s="5">
        <v>857.87639999999999</v>
      </c>
      <c r="Q17" s="5">
        <v>869.77220299999999</v>
      </c>
      <c r="R17" s="5">
        <v>868.17738999999995</v>
      </c>
      <c r="S17" s="5">
        <v>868.17738999999995</v>
      </c>
      <c r="T17" s="5">
        <v>868.17738999999995</v>
      </c>
      <c r="U17" s="5">
        <v>867.64696500000002</v>
      </c>
      <c r="V17" s="5">
        <v>867.64696500000002</v>
      </c>
      <c r="W17" s="5">
        <v>863.01901099999998</v>
      </c>
      <c r="X17" s="6" t="s">
        <v>241</v>
      </c>
      <c r="Y17" s="1" t="s">
        <v>163</v>
      </c>
      <c r="Z17" s="1" t="s">
        <v>163</v>
      </c>
      <c r="AA17" s="1" t="s">
        <v>163</v>
      </c>
      <c r="AB17" s="1" t="s">
        <v>163</v>
      </c>
      <c r="AC17" s="1" t="s">
        <v>163</v>
      </c>
      <c r="AD17" s="1" t="s">
        <v>163</v>
      </c>
      <c r="AE17" s="1" t="s">
        <v>163</v>
      </c>
      <c r="AF17" s="1" t="s">
        <v>163</v>
      </c>
      <c r="AG17" s="1" t="s">
        <v>163</v>
      </c>
      <c r="AH17" s="1" t="s">
        <v>163</v>
      </c>
      <c r="AI17" s="1" t="s">
        <v>163</v>
      </c>
      <c r="AJ17" s="1" t="s">
        <v>163</v>
      </c>
    </row>
    <row r="18" spans="1:36" ht="45" x14ac:dyDescent="0.25">
      <c r="A18">
        <v>3</v>
      </c>
      <c r="B18" t="s">
        <v>115</v>
      </c>
      <c r="C18" t="s">
        <v>116</v>
      </c>
      <c r="D18" t="s">
        <v>144</v>
      </c>
      <c r="E18" s="1" t="s">
        <v>145</v>
      </c>
      <c r="F18" t="s">
        <v>146</v>
      </c>
      <c r="G18" s="1" t="s">
        <v>147</v>
      </c>
      <c r="H18" t="s">
        <v>149</v>
      </c>
      <c r="I18" s="1" t="s">
        <v>158</v>
      </c>
      <c r="J18" t="s">
        <v>164</v>
      </c>
      <c r="K18" t="s">
        <v>102</v>
      </c>
      <c r="L18" s="5">
        <v>1220.9873540000001</v>
      </c>
      <c r="M18" s="5">
        <v>1220.8863140000001</v>
      </c>
      <c r="N18" s="5">
        <v>1218.6599000000001</v>
      </c>
      <c r="O18" s="5">
        <v>1220.9883</v>
      </c>
      <c r="P18" s="5">
        <v>1221.0272199999999</v>
      </c>
      <c r="Q18" s="5">
        <v>1209.380392</v>
      </c>
      <c r="R18" s="5">
        <v>1207.0374099999999</v>
      </c>
      <c r="S18" s="5">
        <v>1207.0374099999999</v>
      </c>
      <c r="T18" s="5">
        <v>1207.0374099999999</v>
      </c>
      <c r="U18" s="5">
        <v>1206.4226900000001</v>
      </c>
      <c r="V18" s="5">
        <v>1206.4226900000001</v>
      </c>
      <c r="W18" s="5">
        <v>1201.168754</v>
      </c>
      <c r="X18" s="6" t="s">
        <v>242</v>
      </c>
      <c r="Y18" s="1" t="s">
        <v>165</v>
      </c>
      <c r="Z18" s="1" t="s">
        <v>165</v>
      </c>
      <c r="AA18" s="1" t="s">
        <v>165</v>
      </c>
      <c r="AB18" s="1" t="s">
        <v>165</v>
      </c>
      <c r="AC18" s="1" t="s">
        <v>165</v>
      </c>
      <c r="AD18" s="1" t="s">
        <v>165</v>
      </c>
      <c r="AE18" s="1" t="s">
        <v>165</v>
      </c>
      <c r="AF18" s="1" t="s">
        <v>165</v>
      </c>
      <c r="AG18" s="1" t="s">
        <v>165</v>
      </c>
      <c r="AH18" s="1" t="s">
        <v>165</v>
      </c>
      <c r="AI18" s="1" t="s">
        <v>165</v>
      </c>
      <c r="AJ18" s="1" t="s">
        <v>165</v>
      </c>
    </row>
    <row r="19" spans="1:36" ht="45" x14ac:dyDescent="0.25">
      <c r="A19">
        <v>3</v>
      </c>
      <c r="B19" t="s">
        <v>115</v>
      </c>
      <c r="C19" t="s">
        <v>116</v>
      </c>
      <c r="D19" t="s">
        <v>144</v>
      </c>
      <c r="E19" s="1" t="s">
        <v>145</v>
      </c>
      <c r="F19" t="s">
        <v>146</v>
      </c>
      <c r="G19" s="1" t="s">
        <v>147</v>
      </c>
      <c r="H19" t="s">
        <v>149</v>
      </c>
      <c r="I19" s="1" t="s">
        <v>158</v>
      </c>
      <c r="J19" t="s">
        <v>166</v>
      </c>
      <c r="K19" t="s">
        <v>102</v>
      </c>
      <c r="L19" s="5">
        <v>643.61240799999996</v>
      </c>
      <c r="M19" s="5">
        <v>643.61240799999996</v>
      </c>
      <c r="N19" s="5">
        <v>641.73748000000001</v>
      </c>
      <c r="O19" s="5">
        <v>661.26401999999996</v>
      </c>
      <c r="P19" s="5">
        <v>661.27775999999994</v>
      </c>
      <c r="Q19" s="5">
        <v>694.99154399999998</v>
      </c>
      <c r="R19" s="5">
        <v>695.93888000000004</v>
      </c>
      <c r="S19" s="5">
        <v>695.93888000000004</v>
      </c>
      <c r="T19" s="5">
        <v>695.93888000000004</v>
      </c>
      <c r="U19" s="5">
        <v>695.94709999999998</v>
      </c>
      <c r="V19" s="5">
        <v>695.94709999999998</v>
      </c>
      <c r="W19" s="5">
        <v>695.84866799999998</v>
      </c>
      <c r="X19" s="5" t="s">
        <v>243</v>
      </c>
      <c r="Y19" s="1" t="s">
        <v>167</v>
      </c>
      <c r="Z19" s="1" t="s">
        <v>168</v>
      </c>
      <c r="AA19" s="1" t="s">
        <v>168</v>
      </c>
      <c r="AB19" s="1" t="s">
        <v>167</v>
      </c>
      <c r="AC19" s="1" t="s">
        <v>167</v>
      </c>
      <c r="AD19" s="1" t="s">
        <v>167</v>
      </c>
      <c r="AE19" s="1" t="s">
        <v>167</v>
      </c>
      <c r="AF19" s="1" t="s">
        <v>167</v>
      </c>
      <c r="AG19" s="1" t="s">
        <v>167</v>
      </c>
      <c r="AH19" s="1" t="s">
        <v>167</v>
      </c>
      <c r="AI19" s="1" t="s">
        <v>167</v>
      </c>
      <c r="AJ19" s="1" t="s">
        <v>167</v>
      </c>
    </row>
    <row r="20" spans="1:36" ht="45" x14ac:dyDescent="0.25">
      <c r="A20">
        <v>3</v>
      </c>
      <c r="B20" t="s">
        <v>115</v>
      </c>
      <c r="C20" t="s">
        <v>116</v>
      </c>
      <c r="D20" t="s">
        <v>144</v>
      </c>
      <c r="E20" s="1" t="s">
        <v>145</v>
      </c>
      <c r="F20" t="s">
        <v>146</v>
      </c>
      <c r="G20" s="1" t="s">
        <v>147</v>
      </c>
      <c r="H20" t="s">
        <v>149</v>
      </c>
      <c r="I20" s="1" t="s">
        <v>158</v>
      </c>
      <c r="J20" t="s">
        <v>169</v>
      </c>
      <c r="K20" t="s">
        <v>102</v>
      </c>
      <c r="L20" s="5">
        <v>750.82048099999997</v>
      </c>
      <c r="M20" s="5">
        <v>750.82048099999997</v>
      </c>
      <c r="N20" s="5">
        <v>748.63310999999999</v>
      </c>
      <c r="O20" s="5">
        <v>771.41323999999997</v>
      </c>
      <c r="P20" s="5">
        <v>771.42926999999997</v>
      </c>
      <c r="Q20" s="5">
        <v>810.76160800000002</v>
      </c>
      <c r="R20" s="5">
        <v>811.86088500000005</v>
      </c>
      <c r="S20" s="5">
        <v>811.86088500000005</v>
      </c>
      <c r="T20" s="5">
        <v>811.86088500000005</v>
      </c>
      <c r="U20" s="5">
        <v>811.87047500000006</v>
      </c>
      <c r="V20" s="5">
        <v>811.87047500000006</v>
      </c>
      <c r="W20" s="5">
        <v>811.796651</v>
      </c>
      <c r="X20" s="5" t="s">
        <v>243</v>
      </c>
      <c r="Y20" s="1" t="s">
        <v>167</v>
      </c>
      <c r="Z20" s="1" t="s">
        <v>168</v>
      </c>
      <c r="AA20" s="1" t="s">
        <v>168</v>
      </c>
      <c r="AB20" s="1" t="s">
        <v>167</v>
      </c>
      <c r="AC20" s="1" t="s">
        <v>167</v>
      </c>
      <c r="AD20" s="1" t="s">
        <v>167</v>
      </c>
      <c r="AE20" s="1" t="s">
        <v>167</v>
      </c>
      <c r="AF20" s="1" t="s">
        <v>167</v>
      </c>
      <c r="AG20" s="1" t="s">
        <v>167</v>
      </c>
      <c r="AH20" s="1" t="s">
        <v>167</v>
      </c>
      <c r="AI20" s="1" t="s">
        <v>167</v>
      </c>
      <c r="AJ20" s="1" t="s">
        <v>167</v>
      </c>
    </row>
    <row r="21" spans="1:36" ht="45" x14ac:dyDescent="0.25">
      <c r="A21">
        <v>3</v>
      </c>
      <c r="B21" t="s">
        <v>115</v>
      </c>
      <c r="C21" t="s">
        <v>116</v>
      </c>
      <c r="D21" t="s">
        <v>144</v>
      </c>
      <c r="E21" s="1" t="s">
        <v>145</v>
      </c>
      <c r="F21" t="s">
        <v>146</v>
      </c>
      <c r="G21" s="1" t="s">
        <v>147</v>
      </c>
      <c r="H21" t="s">
        <v>149</v>
      </c>
      <c r="I21" s="1" t="s">
        <v>158</v>
      </c>
      <c r="J21" t="s">
        <v>229</v>
      </c>
      <c r="K21" t="s">
        <v>102</v>
      </c>
      <c r="L21" s="5">
        <v>7377.8569539999999</v>
      </c>
      <c r="M21" s="5">
        <v>7377.8569539999999</v>
      </c>
      <c r="N21" s="5"/>
      <c r="O21" s="5"/>
      <c r="P21" s="5"/>
      <c r="Q21" s="5"/>
      <c r="R21" s="5"/>
      <c r="S21" s="5"/>
      <c r="T21" s="5"/>
      <c r="U21" s="5"/>
      <c r="V21" s="5"/>
      <c r="W21" s="5">
        <v>5396.7183909999994</v>
      </c>
      <c r="X21" s="5" t="s">
        <v>244</v>
      </c>
      <c r="Y21" s="1" t="s">
        <v>230</v>
      </c>
      <c r="Z21" s="1" t="s">
        <v>231</v>
      </c>
      <c r="AJ21" s="1" t="s">
        <v>231</v>
      </c>
    </row>
    <row r="22" spans="1:36" ht="45" x14ac:dyDescent="0.25">
      <c r="A22">
        <v>3</v>
      </c>
      <c r="B22" t="s">
        <v>115</v>
      </c>
      <c r="C22" t="s">
        <v>116</v>
      </c>
      <c r="D22" t="s">
        <v>144</v>
      </c>
      <c r="E22" s="1" t="s">
        <v>145</v>
      </c>
      <c r="F22" t="s">
        <v>146</v>
      </c>
      <c r="G22" s="1" t="s">
        <v>147</v>
      </c>
      <c r="H22" t="s">
        <v>149</v>
      </c>
      <c r="I22" s="1" t="s">
        <v>171</v>
      </c>
      <c r="J22" s="1" t="s">
        <v>172</v>
      </c>
      <c r="K22" t="s">
        <v>102</v>
      </c>
      <c r="L22" s="5">
        <v>1150</v>
      </c>
      <c r="M22" s="5">
        <v>1150</v>
      </c>
      <c r="N22" s="5">
        <v>1150</v>
      </c>
      <c r="O22" s="5">
        <v>1150</v>
      </c>
      <c r="P22" s="5">
        <v>1150</v>
      </c>
      <c r="Q22" s="5">
        <v>1150</v>
      </c>
      <c r="R22" s="5">
        <v>1150</v>
      </c>
      <c r="S22" s="5">
        <v>1150</v>
      </c>
      <c r="T22" s="5">
        <v>1150</v>
      </c>
      <c r="U22" s="5">
        <v>1150</v>
      </c>
      <c r="V22" s="5">
        <v>1150</v>
      </c>
      <c r="W22" s="5">
        <v>1150</v>
      </c>
      <c r="X22" s="1" t="s">
        <v>174</v>
      </c>
      <c r="Y22" s="1" t="s">
        <v>173</v>
      </c>
      <c r="Z22" s="1" t="s">
        <v>174</v>
      </c>
      <c r="AA22" s="1" t="s">
        <v>174</v>
      </c>
      <c r="AB22" s="1" t="s">
        <v>173</v>
      </c>
      <c r="AC22" s="1" t="s">
        <v>174</v>
      </c>
      <c r="AD22" s="1" t="s">
        <v>174</v>
      </c>
      <c r="AE22" s="1" t="s">
        <v>174</v>
      </c>
      <c r="AF22" s="1" t="s">
        <v>174</v>
      </c>
      <c r="AG22" s="1" t="s">
        <v>174</v>
      </c>
      <c r="AH22" s="1" t="s">
        <v>174</v>
      </c>
      <c r="AI22" s="1" t="s">
        <v>174</v>
      </c>
      <c r="AJ22" s="1" t="s">
        <v>174</v>
      </c>
    </row>
    <row r="23" spans="1:36" ht="45" x14ac:dyDescent="0.25">
      <c r="A23">
        <v>3</v>
      </c>
      <c r="B23" t="s">
        <v>115</v>
      </c>
      <c r="C23" t="s">
        <v>116</v>
      </c>
      <c r="D23" t="s">
        <v>144</v>
      </c>
      <c r="E23" s="1" t="s">
        <v>145</v>
      </c>
      <c r="F23" t="s">
        <v>146</v>
      </c>
      <c r="G23" s="1" t="s">
        <v>147</v>
      </c>
      <c r="H23" t="s">
        <v>149</v>
      </c>
      <c r="I23" s="1" t="s">
        <v>171</v>
      </c>
      <c r="J23" s="1" t="s">
        <v>175</v>
      </c>
      <c r="K23" t="s">
        <v>102</v>
      </c>
      <c r="L23" s="5">
        <v>1150</v>
      </c>
      <c r="M23" s="5">
        <v>1150</v>
      </c>
      <c r="N23" s="5">
        <v>1150</v>
      </c>
      <c r="O23" s="5">
        <v>1150</v>
      </c>
      <c r="P23" s="5">
        <v>1150</v>
      </c>
      <c r="Q23" s="5">
        <v>1150</v>
      </c>
      <c r="R23" s="5">
        <v>1150</v>
      </c>
      <c r="S23" s="5">
        <v>1150</v>
      </c>
      <c r="T23" s="5">
        <v>1150</v>
      </c>
      <c r="U23" s="5">
        <v>1150</v>
      </c>
      <c r="V23" s="5">
        <v>1150</v>
      </c>
      <c r="W23" s="5">
        <v>1150</v>
      </c>
      <c r="X23" s="1" t="s">
        <v>174</v>
      </c>
      <c r="Y23" s="1" t="s">
        <v>173</v>
      </c>
      <c r="Z23" s="1" t="s">
        <v>174</v>
      </c>
      <c r="AA23" s="1" t="s">
        <v>174</v>
      </c>
      <c r="AB23" s="1" t="s">
        <v>173</v>
      </c>
      <c r="AC23" s="1" t="s">
        <v>174</v>
      </c>
      <c r="AD23" s="1" t="s">
        <v>174</v>
      </c>
      <c r="AE23" s="1" t="s">
        <v>174</v>
      </c>
      <c r="AF23" s="1" t="s">
        <v>174</v>
      </c>
      <c r="AG23" s="1" t="s">
        <v>174</v>
      </c>
      <c r="AH23" s="1" t="s">
        <v>174</v>
      </c>
      <c r="AI23" s="1" t="s">
        <v>174</v>
      </c>
      <c r="AJ23" s="1" t="s">
        <v>174</v>
      </c>
    </row>
    <row r="24" spans="1:36" ht="45" x14ac:dyDescent="0.25">
      <c r="A24">
        <v>3</v>
      </c>
      <c r="B24" t="s">
        <v>115</v>
      </c>
      <c r="C24" t="s">
        <v>116</v>
      </c>
      <c r="D24" t="s">
        <v>144</v>
      </c>
      <c r="E24" s="1" t="s">
        <v>145</v>
      </c>
      <c r="F24" t="s">
        <v>146</v>
      </c>
      <c r="G24" s="1" t="s">
        <v>147</v>
      </c>
      <c r="H24" t="s">
        <v>149</v>
      </c>
      <c r="I24" s="1" t="s">
        <v>170</v>
      </c>
      <c r="J24" t="s">
        <v>176</v>
      </c>
      <c r="K24" t="s">
        <v>102</v>
      </c>
      <c r="L24" s="5">
        <v>324.738382</v>
      </c>
      <c r="M24" s="5">
        <v>324.738382</v>
      </c>
      <c r="N24" s="5">
        <v>322.10221999999999</v>
      </c>
      <c r="O24" s="5">
        <v>324.42522000000002</v>
      </c>
      <c r="P24" s="5">
        <v>324.24522000000002</v>
      </c>
      <c r="Q24" s="5">
        <v>328.95869599999997</v>
      </c>
      <c r="R24" s="5">
        <v>305.76011</v>
      </c>
      <c r="S24" s="5">
        <v>305.76011</v>
      </c>
      <c r="T24" s="5">
        <v>305.76011</v>
      </c>
      <c r="U24" s="5">
        <v>290.04410999999999</v>
      </c>
      <c r="V24" s="5">
        <v>290.04410999999999</v>
      </c>
      <c r="W24" s="5">
        <v>284.50446199999999</v>
      </c>
      <c r="X24" s="5" t="s">
        <v>245</v>
      </c>
      <c r="Y24" s="1" t="s">
        <v>177</v>
      </c>
      <c r="Z24" s="1" t="s">
        <v>178</v>
      </c>
      <c r="AA24" s="1" t="s">
        <v>178</v>
      </c>
      <c r="AB24" s="1" t="s">
        <v>177</v>
      </c>
      <c r="AC24" s="1" t="s">
        <v>177</v>
      </c>
      <c r="AD24" s="1" t="s">
        <v>177</v>
      </c>
      <c r="AE24" s="1" t="s">
        <v>177</v>
      </c>
      <c r="AF24" s="1" t="s">
        <v>177</v>
      </c>
      <c r="AG24" s="1" t="s">
        <v>177</v>
      </c>
      <c r="AH24" s="1" t="s">
        <v>177</v>
      </c>
      <c r="AI24" s="1" t="s">
        <v>177</v>
      </c>
      <c r="AJ24" s="1" t="s">
        <v>177</v>
      </c>
    </row>
    <row r="25" spans="1:36" ht="45" x14ac:dyDescent="0.25">
      <c r="A25">
        <v>3</v>
      </c>
      <c r="B25" t="s">
        <v>115</v>
      </c>
      <c r="C25" t="s">
        <v>116</v>
      </c>
      <c r="D25" t="s">
        <v>144</v>
      </c>
      <c r="E25" s="1" t="s">
        <v>145</v>
      </c>
      <c r="F25" t="s">
        <v>146</v>
      </c>
      <c r="G25" s="1" t="s">
        <v>147</v>
      </c>
      <c r="H25" t="s">
        <v>149</v>
      </c>
      <c r="I25" s="1" t="s">
        <v>170</v>
      </c>
      <c r="J25" t="s">
        <v>179</v>
      </c>
      <c r="K25" t="s">
        <v>102</v>
      </c>
      <c r="L25" s="5">
        <v>457.6</v>
      </c>
      <c r="M25" s="5">
        <v>463.06</v>
      </c>
      <c r="N25" s="5">
        <v>440.25</v>
      </c>
      <c r="O25" s="5">
        <v>457.6</v>
      </c>
      <c r="P25" s="5">
        <v>457.57</v>
      </c>
      <c r="Q25" s="5">
        <v>458.3</v>
      </c>
      <c r="R25" s="5">
        <v>460.35</v>
      </c>
      <c r="S25" s="5">
        <v>460.35</v>
      </c>
      <c r="T25" s="5">
        <v>460.35</v>
      </c>
      <c r="U25" s="5">
        <v>456.9</v>
      </c>
      <c r="V25" s="5">
        <v>456.9</v>
      </c>
      <c r="W25" s="5">
        <v>373.21</v>
      </c>
      <c r="X25" s="5" t="s">
        <v>238</v>
      </c>
      <c r="Y25" s="1" t="s">
        <v>180</v>
      </c>
      <c r="Z25" s="1" t="s">
        <v>181</v>
      </c>
      <c r="AA25" s="1" t="s">
        <v>182</v>
      </c>
      <c r="AB25" s="1" t="s">
        <v>180</v>
      </c>
      <c r="AC25" s="1" t="s">
        <v>183</v>
      </c>
      <c r="AD25" s="1" t="s">
        <v>184</v>
      </c>
      <c r="AE25" s="1" t="s">
        <v>185</v>
      </c>
      <c r="AF25" s="1" t="s">
        <v>186</v>
      </c>
      <c r="AG25" s="1" t="s">
        <v>186</v>
      </c>
      <c r="AH25" s="1" t="s">
        <v>187</v>
      </c>
      <c r="AI25" s="1" t="s">
        <v>187</v>
      </c>
      <c r="AJ25" s="1" t="s">
        <v>188</v>
      </c>
    </row>
    <row r="26" spans="1:36" ht="45" x14ac:dyDescent="0.25">
      <c r="A26">
        <v>3</v>
      </c>
      <c r="B26" t="s">
        <v>115</v>
      </c>
      <c r="C26" t="s">
        <v>116</v>
      </c>
      <c r="D26" t="s">
        <v>144</v>
      </c>
      <c r="E26" s="1" t="s">
        <v>145</v>
      </c>
      <c r="F26" t="s">
        <v>146</v>
      </c>
      <c r="G26" s="1" t="s">
        <v>147</v>
      </c>
      <c r="H26" t="s">
        <v>149</v>
      </c>
      <c r="I26" s="1" t="s">
        <v>170</v>
      </c>
      <c r="J26" t="s">
        <v>189</v>
      </c>
      <c r="K26" t="s">
        <v>102</v>
      </c>
      <c r="L26" s="5">
        <v>3044.027</v>
      </c>
      <c r="M26" s="5">
        <v>3044.027</v>
      </c>
      <c r="N26" s="5">
        <v>3043.6860999999999</v>
      </c>
      <c r="O26" s="5">
        <v>3045.0102000000002</v>
      </c>
      <c r="P26" s="5">
        <v>3045.0106999999998</v>
      </c>
      <c r="Q26" s="5">
        <v>3086.6626999999999</v>
      </c>
      <c r="R26" s="5">
        <v>3086.3103999999998</v>
      </c>
      <c r="S26" s="5">
        <v>3086.3103999999998</v>
      </c>
      <c r="T26" s="5">
        <v>3086.3103999999998</v>
      </c>
      <c r="U26" s="5">
        <v>3086.3103999999998</v>
      </c>
      <c r="V26" s="5">
        <v>3086.3103999999998</v>
      </c>
      <c r="W26" s="5">
        <v>3086.2959000000001</v>
      </c>
      <c r="X26" s="5" t="s">
        <v>238</v>
      </c>
      <c r="Y26" s="1" t="s">
        <v>190</v>
      </c>
      <c r="Z26" s="1" t="s">
        <v>191</v>
      </c>
      <c r="AA26" s="1" t="s">
        <v>192</v>
      </c>
      <c r="AB26" s="1" t="s">
        <v>193</v>
      </c>
      <c r="AC26" s="1" t="s">
        <v>194</v>
      </c>
      <c r="AD26" s="1" t="s">
        <v>195</v>
      </c>
      <c r="AE26" s="1" t="s">
        <v>196</v>
      </c>
      <c r="AF26" s="1" t="s">
        <v>197</v>
      </c>
      <c r="AG26" s="1" t="s">
        <v>197</v>
      </c>
      <c r="AH26" s="1" t="s">
        <v>198</v>
      </c>
      <c r="AI26" s="1" t="s">
        <v>198</v>
      </c>
      <c r="AJ26" s="1" t="s">
        <v>199</v>
      </c>
    </row>
    <row r="27" spans="1:36" ht="90.75" customHeight="1" x14ac:dyDescent="0.25">
      <c r="A27">
        <v>3</v>
      </c>
      <c r="B27" t="s">
        <v>115</v>
      </c>
      <c r="C27" t="s">
        <v>116</v>
      </c>
      <c r="D27" t="s">
        <v>144</v>
      </c>
      <c r="E27" s="1" t="s">
        <v>145</v>
      </c>
      <c r="F27" t="s">
        <v>146</v>
      </c>
      <c r="G27" s="1" t="s">
        <v>147</v>
      </c>
      <c r="H27" t="s">
        <v>149</v>
      </c>
      <c r="I27" s="1" t="s">
        <v>170</v>
      </c>
      <c r="J27" t="s">
        <v>200</v>
      </c>
      <c r="K27" t="s">
        <v>102</v>
      </c>
      <c r="L27" s="5">
        <v>350</v>
      </c>
      <c r="M27" s="5">
        <v>350</v>
      </c>
      <c r="N27" s="5">
        <v>350</v>
      </c>
      <c r="O27" s="5">
        <v>350</v>
      </c>
      <c r="P27" s="5">
        <v>350</v>
      </c>
      <c r="Q27" s="5">
        <v>350</v>
      </c>
      <c r="R27" s="5">
        <v>350</v>
      </c>
      <c r="S27" s="5">
        <v>350</v>
      </c>
      <c r="T27" s="5">
        <v>350</v>
      </c>
      <c r="U27" s="5">
        <v>350</v>
      </c>
      <c r="V27" s="5">
        <v>350</v>
      </c>
      <c r="W27" s="5">
        <v>350</v>
      </c>
      <c r="X27" s="1" t="s">
        <v>203</v>
      </c>
      <c r="Y27" s="1" t="s">
        <v>201</v>
      </c>
      <c r="Z27" s="1" t="s">
        <v>202</v>
      </c>
      <c r="AA27" s="1" t="s">
        <v>203</v>
      </c>
      <c r="AB27" s="1" t="s">
        <v>201</v>
      </c>
      <c r="AC27" s="1" t="s">
        <v>203</v>
      </c>
      <c r="AD27" s="1" t="s">
        <v>203</v>
      </c>
      <c r="AE27" s="1" t="s">
        <v>203</v>
      </c>
      <c r="AF27" s="1" t="s">
        <v>203</v>
      </c>
      <c r="AG27" s="1" t="s">
        <v>203</v>
      </c>
      <c r="AH27" s="1" t="s">
        <v>203</v>
      </c>
      <c r="AI27" s="1" t="s">
        <v>203</v>
      </c>
      <c r="AJ27" s="1" t="s">
        <v>203</v>
      </c>
    </row>
    <row r="28" spans="1:36" ht="90" x14ac:dyDescent="0.25">
      <c r="A28">
        <v>3</v>
      </c>
      <c r="B28" t="s">
        <v>115</v>
      </c>
      <c r="C28" t="s">
        <v>116</v>
      </c>
      <c r="D28" t="s">
        <v>204</v>
      </c>
      <c r="E28" s="1" t="s">
        <v>205</v>
      </c>
      <c r="F28" t="s">
        <v>206</v>
      </c>
      <c r="G28" s="1" t="s">
        <v>207</v>
      </c>
      <c r="H28" t="s">
        <v>79</v>
      </c>
      <c r="I28" s="1" t="s">
        <v>233</v>
      </c>
      <c r="J28" t="s">
        <v>81</v>
      </c>
      <c r="K28" t="s">
        <v>208</v>
      </c>
      <c r="L28" s="5">
        <v>1885.44741879615</v>
      </c>
      <c r="M28" s="5">
        <v>2073.4436547484902</v>
      </c>
      <c r="N28" s="5">
        <v>1956.94316870792</v>
      </c>
      <c r="O28" s="5">
        <f>2.47399952504262*1000</f>
        <v>2473.99952504262</v>
      </c>
      <c r="P28" s="5">
        <f>2.04482724008606*1000</f>
        <v>2044.8272400860601</v>
      </c>
      <c r="Q28" s="5">
        <f>1.9339729704235*1000</f>
        <v>1933.9729704235001</v>
      </c>
      <c r="R28" s="5">
        <v>2010.2539930888199</v>
      </c>
      <c r="S28" s="5">
        <v>1941.7308457931199</v>
      </c>
      <c r="T28" s="5">
        <v>1897.7948534591201</v>
      </c>
      <c r="U28" s="5">
        <v>1866.0816466720901</v>
      </c>
      <c r="V28" s="5">
        <v>2200.7994843506299</v>
      </c>
      <c r="W28" s="5">
        <v>1802.6647297945101</v>
      </c>
      <c r="X28" s="5" t="s">
        <v>238</v>
      </c>
      <c r="Y28" s="1" t="s">
        <v>209</v>
      </c>
      <c r="Z28" s="1" t="s">
        <v>210</v>
      </c>
      <c r="AA28" s="1" t="s">
        <v>211</v>
      </c>
      <c r="AB28" s="1" t="s">
        <v>212</v>
      </c>
      <c r="AC28" s="1" t="s">
        <v>213</v>
      </c>
      <c r="AD28" s="1" t="s">
        <v>214</v>
      </c>
      <c r="AE28" s="1" t="s">
        <v>215</v>
      </c>
      <c r="AF28" s="1" t="s">
        <v>216</v>
      </c>
      <c r="AG28" s="1" t="s">
        <v>216</v>
      </c>
      <c r="AH28" s="1" t="s">
        <v>216</v>
      </c>
      <c r="AI28" s="1" t="s">
        <v>216</v>
      </c>
      <c r="AJ28" s="1" t="s">
        <v>217</v>
      </c>
    </row>
    <row r="29" spans="1:36" ht="45" x14ac:dyDescent="0.25">
      <c r="A29">
        <v>3</v>
      </c>
      <c r="B29" t="s">
        <v>115</v>
      </c>
      <c r="C29" t="s">
        <v>116</v>
      </c>
      <c r="D29" t="s">
        <v>218</v>
      </c>
      <c r="E29" s="1" t="s">
        <v>219</v>
      </c>
      <c r="F29" t="s">
        <v>206</v>
      </c>
      <c r="G29" s="1" t="s">
        <v>207</v>
      </c>
      <c r="H29" t="s">
        <v>232</v>
      </c>
      <c r="I29" s="1" t="s">
        <v>234</v>
      </c>
      <c r="J29" s="1" t="s">
        <v>220</v>
      </c>
      <c r="K29" t="s">
        <v>221</v>
      </c>
      <c r="L29" s="5">
        <v>207000</v>
      </c>
      <c r="M29" s="5">
        <v>196253.27478495199</v>
      </c>
      <c r="N29" s="5">
        <v>207701.23610846099</v>
      </c>
      <c r="O29" s="5">
        <v>199869.26362580899</v>
      </c>
      <c r="P29" s="5">
        <v>226375.99736172901</v>
      </c>
      <c r="Q29" s="5">
        <v>214271.77260941701</v>
      </c>
      <c r="R29" s="5">
        <v>219751.399089724</v>
      </c>
      <c r="S29" s="5">
        <v>185576.80500248601</v>
      </c>
      <c r="T29" s="5">
        <v>211881.05415143599</v>
      </c>
      <c r="U29" s="5">
        <v>205925.453851261</v>
      </c>
      <c r="V29" s="5">
        <v>204860.20587195599</v>
      </c>
      <c r="W29" s="5">
        <v>242354.32382577201</v>
      </c>
      <c r="X29" s="3" t="s">
        <v>240</v>
      </c>
      <c r="Y29" s="1" t="s">
        <v>222</v>
      </c>
      <c r="Z29" s="1" t="s">
        <v>223</v>
      </c>
      <c r="AA29" s="1" t="s">
        <v>224</v>
      </c>
      <c r="AB29" s="1" t="s">
        <v>224</v>
      </c>
      <c r="AC29" s="1" t="s">
        <v>225</v>
      </c>
      <c r="AD29" s="1" t="s">
        <v>226</v>
      </c>
      <c r="AE29" s="1" t="s">
        <v>227</v>
      </c>
      <c r="AF29" s="1" t="s">
        <v>227</v>
      </c>
      <c r="AG29" s="1" t="s">
        <v>227</v>
      </c>
      <c r="AH29" s="1" t="s">
        <v>227</v>
      </c>
      <c r="AI29" s="1" t="s">
        <v>227</v>
      </c>
      <c r="AJ29" s="1" t="s">
        <v>228</v>
      </c>
    </row>
    <row r="30" spans="1:36" ht="31.5" x14ac:dyDescent="0.35">
      <c r="I30" s="1" t="s">
        <v>234</v>
      </c>
      <c r="J30" t="s">
        <v>247</v>
      </c>
      <c r="K30" t="s">
        <v>248</v>
      </c>
      <c r="L30" s="5">
        <v>386</v>
      </c>
      <c r="M30" s="5">
        <v>386</v>
      </c>
      <c r="N30" s="5">
        <v>386</v>
      </c>
      <c r="O30" s="5">
        <v>386</v>
      </c>
      <c r="P30" s="5">
        <v>386</v>
      </c>
      <c r="Q30" s="5">
        <v>386</v>
      </c>
      <c r="R30" s="5">
        <v>386</v>
      </c>
      <c r="S30" s="5">
        <v>386</v>
      </c>
      <c r="T30" s="5">
        <v>386</v>
      </c>
      <c r="U30" s="5">
        <v>386</v>
      </c>
      <c r="V30" s="5">
        <v>386</v>
      </c>
      <c r="W30" s="5">
        <v>386</v>
      </c>
      <c r="X30" s="1" t="s">
        <v>250</v>
      </c>
      <c r="Y30" s="1" t="s">
        <v>250</v>
      </c>
      <c r="Z30" s="1" t="s">
        <v>250</v>
      </c>
      <c r="AA30" s="1" t="s">
        <v>250</v>
      </c>
      <c r="AB30" s="1" t="s">
        <v>250</v>
      </c>
      <c r="AC30" s="1" t="s">
        <v>250</v>
      </c>
      <c r="AD30" s="1" t="s">
        <v>250</v>
      </c>
      <c r="AE30" s="1" t="s">
        <v>250</v>
      </c>
      <c r="AF30" s="1" t="s">
        <v>250</v>
      </c>
      <c r="AG30" s="1" t="s">
        <v>250</v>
      </c>
      <c r="AH30" s="1" t="s">
        <v>250</v>
      </c>
      <c r="AI30" s="1" t="s">
        <v>250</v>
      </c>
      <c r="AJ30" s="1" t="s">
        <v>250</v>
      </c>
    </row>
    <row r="31" spans="1:36" ht="31.5" x14ac:dyDescent="0.35">
      <c r="I31" s="1" t="s">
        <v>234</v>
      </c>
      <c r="J31" t="s">
        <v>251</v>
      </c>
      <c r="K31" t="s">
        <v>248</v>
      </c>
      <c r="L31" s="5">
        <v>283.3</v>
      </c>
      <c r="M31" s="5">
        <v>283.3</v>
      </c>
      <c r="N31" s="5">
        <v>283.3</v>
      </c>
      <c r="O31" s="5">
        <v>283.3</v>
      </c>
      <c r="P31" s="5">
        <v>283.3</v>
      </c>
      <c r="Q31" s="5">
        <v>283.3</v>
      </c>
      <c r="R31" s="5">
        <v>283.3</v>
      </c>
      <c r="S31" s="5">
        <v>283.3</v>
      </c>
      <c r="T31" s="5">
        <v>283.3</v>
      </c>
      <c r="U31" s="5">
        <v>283.3</v>
      </c>
      <c r="V31" s="5">
        <v>283.3</v>
      </c>
      <c r="W31" s="5">
        <v>283.3</v>
      </c>
      <c r="X31" s="1" t="s">
        <v>250</v>
      </c>
      <c r="Y31" s="1" t="s">
        <v>250</v>
      </c>
      <c r="Z31" s="1" t="s">
        <v>250</v>
      </c>
      <c r="AA31" s="1" t="s">
        <v>250</v>
      </c>
      <c r="AB31" s="1" t="s">
        <v>250</v>
      </c>
      <c r="AC31" s="1" t="s">
        <v>250</v>
      </c>
      <c r="AD31" s="1" t="s">
        <v>250</v>
      </c>
      <c r="AE31" s="1" t="s">
        <v>250</v>
      </c>
      <c r="AF31" s="1" t="s">
        <v>250</v>
      </c>
      <c r="AG31" s="1" t="s">
        <v>250</v>
      </c>
      <c r="AH31" s="1" t="s">
        <v>250</v>
      </c>
      <c r="AI31" s="1" t="s">
        <v>250</v>
      </c>
      <c r="AJ31" s="1" t="s">
        <v>250</v>
      </c>
    </row>
    <row r="32" spans="1:36" ht="31.5" x14ac:dyDescent="0.35">
      <c r="I32" s="1" t="s">
        <v>234</v>
      </c>
      <c r="J32" s="1" t="s">
        <v>249</v>
      </c>
      <c r="K32" t="s">
        <v>248</v>
      </c>
      <c r="L32" s="5">
        <v>352.26</v>
      </c>
      <c r="M32" s="5">
        <v>352.26</v>
      </c>
      <c r="N32" s="5">
        <v>352.26</v>
      </c>
      <c r="O32" s="5">
        <v>352.26</v>
      </c>
      <c r="P32" s="5">
        <v>352.26</v>
      </c>
      <c r="Q32" s="5">
        <v>352.26</v>
      </c>
      <c r="R32" s="5">
        <f>[1]EmiFuHz_2021!$E$13</f>
        <v>352.26</v>
      </c>
      <c r="S32" s="5">
        <f>[1]EmiFuHz_2021!$E$13</f>
        <v>352.26</v>
      </c>
      <c r="T32" s="5">
        <f>[1]EmiFuHz_2021!$E$13</f>
        <v>352.26</v>
      </c>
      <c r="U32" s="5">
        <f>[1]EmiFuHz_2021!$E$13</f>
        <v>352.26</v>
      </c>
      <c r="V32" s="5">
        <f>[1]EmiFuHz_2021!$E$13</f>
        <v>352.26</v>
      </c>
      <c r="W32" s="5">
        <f>[1]EmiFuHz_2021!$E$13</f>
        <v>352.26</v>
      </c>
      <c r="X32" s="1" t="s">
        <v>252</v>
      </c>
      <c r="Y32" s="1" t="s">
        <v>252</v>
      </c>
      <c r="Z32" s="1" t="s">
        <v>252</v>
      </c>
      <c r="AA32" s="1" t="s">
        <v>252</v>
      </c>
      <c r="AB32" s="1" t="s">
        <v>252</v>
      </c>
      <c r="AC32" s="1" t="s">
        <v>252</v>
      </c>
      <c r="AD32" s="1" t="s">
        <v>252</v>
      </c>
      <c r="AE32" s="1" t="s">
        <v>252</v>
      </c>
      <c r="AF32" s="1" t="s">
        <v>252</v>
      </c>
      <c r="AG32" s="1" t="s">
        <v>252</v>
      </c>
      <c r="AH32" s="1" t="s">
        <v>252</v>
      </c>
      <c r="AI32" s="1" t="s">
        <v>252</v>
      </c>
      <c r="AJ32" s="1" t="s">
        <v>252</v>
      </c>
    </row>
    <row r="33" spans="12:24" x14ac:dyDescent="0.25">
      <c r="L33" s="5"/>
      <c r="W33" s="5"/>
      <c r="X3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2EAB-EDF8-49E6-B4B0-580B94D542D8}">
  <dimension ref="A1:AJ33"/>
  <sheetViews>
    <sheetView tabSelected="1" topLeftCell="I1" zoomScale="70" zoomScaleNormal="70" workbookViewId="0">
      <pane xSplit="3" ySplit="1" topLeftCell="L2" activePane="bottomRight" state="frozen"/>
      <selection activeCell="I1" sqref="I1"/>
      <selection pane="topRight" activeCell="L1" sqref="L1"/>
      <selection pane="bottomLeft" activeCell="I2" sqref="I2"/>
      <selection pane="bottomRight" activeCell="V13" sqref="V13"/>
    </sheetView>
  </sheetViews>
  <sheetFormatPr baseColWidth="10" defaultColWidth="9.140625" defaultRowHeight="15" x14ac:dyDescent="0.25"/>
  <cols>
    <col min="1" max="1" width="6.42578125" customWidth="1"/>
    <col min="2" max="2" width="13" customWidth="1"/>
    <col min="3" max="3" width="16.28515625" customWidth="1"/>
    <col min="5" max="5" width="23.140625" style="1" customWidth="1"/>
    <col min="6" max="6" width="11.5703125" customWidth="1"/>
    <col min="7" max="7" width="33.140625" style="1" customWidth="1"/>
    <col min="8" max="8" width="20.140625" customWidth="1"/>
    <col min="9" max="9" width="27.5703125" style="1" customWidth="1"/>
    <col min="10" max="10" width="31.28515625" customWidth="1"/>
    <col min="11" max="11" width="23.42578125" customWidth="1"/>
    <col min="12" max="12" width="15.42578125" style="3" customWidth="1"/>
    <col min="13" max="14" width="15.7109375" customWidth="1"/>
    <col min="15" max="15" width="16" customWidth="1"/>
    <col min="16" max="16" width="14.7109375" customWidth="1"/>
    <col min="17" max="17" width="15.5703125" customWidth="1"/>
    <col min="18" max="19" width="15.7109375" customWidth="1"/>
    <col min="20" max="21" width="15.28515625" customWidth="1"/>
    <col min="22" max="22" width="15.5703125" customWidth="1"/>
    <col min="23" max="23" width="15.140625" customWidth="1"/>
    <col min="24" max="24" width="64" customWidth="1"/>
    <col min="25" max="36" width="58.28515625" style="1" customWidth="1"/>
  </cols>
  <sheetData>
    <row r="1" spans="1:36" s="2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236</v>
      </c>
      <c r="L1" s="4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237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  <c r="AH1" s="2" t="s">
        <v>31</v>
      </c>
      <c r="AI1" s="2" t="s">
        <v>32</v>
      </c>
      <c r="AJ1" s="2" t="s">
        <v>33</v>
      </c>
    </row>
    <row r="2" spans="1:36" ht="18" customHeight="1" x14ac:dyDescent="0.25">
      <c r="A2">
        <v>1</v>
      </c>
      <c r="B2" t="s">
        <v>34</v>
      </c>
      <c r="C2" t="s">
        <v>35</v>
      </c>
      <c r="D2" t="s">
        <v>36</v>
      </c>
      <c r="E2" s="1" t="s">
        <v>37</v>
      </c>
      <c r="F2" t="s">
        <v>38</v>
      </c>
      <c r="G2" s="1" t="s">
        <v>39</v>
      </c>
      <c r="H2" t="s">
        <v>40</v>
      </c>
      <c r="I2" s="1" t="s">
        <v>41</v>
      </c>
      <c r="J2" t="s">
        <v>42</v>
      </c>
      <c r="K2" t="s">
        <v>43</v>
      </c>
      <c r="L2" s="5">
        <v>234</v>
      </c>
      <c r="M2" s="5">
        <v>234</v>
      </c>
      <c r="N2" s="5">
        <v>245.21904000000001</v>
      </c>
      <c r="O2" s="5">
        <v>246.02904000000001</v>
      </c>
      <c r="P2" s="5">
        <v>246.51612</v>
      </c>
      <c r="Q2" s="5">
        <v>249.99191999999999</v>
      </c>
      <c r="R2" s="5">
        <v>238.91363999999999</v>
      </c>
      <c r="S2" s="5">
        <v>238.91363999999999</v>
      </c>
      <c r="T2" s="5">
        <v>238.91363999999999</v>
      </c>
      <c r="U2" s="5">
        <v>234.58500000000001</v>
      </c>
      <c r="V2" s="5">
        <v>234.58500000000001</v>
      </c>
      <c r="W2" s="5">
        <v>237.00049200000001</v>
      </c>
      <c r="X2" s="5" t="s">
        <v>238</v>
      </c>
      <c r="Y2" s="1" t="s">
        <v>44</v>
      </c>
      <c r="Z2" s="1" t="s">
        <v>45</v>
      </c>
      <c r="AA2" s="1" t="s">
        <v>46</v>
      </c>
      <c r="AB2" s="1" t="s">
        <v>47</v>
      </c>
      <c r="AC2" s="1" t="s">
        <v>48</v>
      </c>
      <c r="AD2" s="1" t="s">
        <v>48</v>
      </c>
      <c r="AE2" s="1" t="s">
        <v>49</v>
      </c>
      <c r="AF2" s="1" t="s">
        <v>50</v>
      </c>
      <c r="AG2" s="1" t="s">
        <v>50</v>
      </c>
      <c r="AH2" s="1" t="s">
        <v>51</v>
      </c>
      <c r="AI2" s="1" t="s">
        <v>51</v>
      </c>
      <c r="AJ2" s="1" t="s">
        <v>52</v>
      </c>
    </row>
    <row r="3" spans="1:36" ht="18" customHeight="1" x14ac:dyDescent="0.25">
      <c r="A3">
        <v>1</v>
      </c>
      <c r="B3" t="s">
        <v>34</v>
      </c>
      <c r="C3" t="s">
        <v>35</v>
      </c>
      <c r="D3" t="s">
        <v>36</v>
      </c>
      <c r="E3" s="1" t="s">
        <v>37</v>
      </c>
      <c r="F3" t="s">
        <v>38</v>
      </c>
      <c r="G3" s="1" t="s">
        <v>39</v>
      </c>
      <c r="H3" t="s">
        <v>40</v>
      </c>
      <c r="I3" s="1" t="s">
        <v>41</v>
      </c>
      <c r="J3" t="s">
        <v>53</v>
      </c>
      <c r="K3" t="s">
        <v>43</v>
      </c>
      <c r="L3" s="5">
        <v>264</v>
      </c>
      <c r="M3" s="5">
        <v>263.76</v>
      </c>
      <c r="N3" s="5">
        <v>262.55052000000001</v>
      </c>
      <c r="O3" s="5">
        <v>266.30856</v>
      </c>
      <c r="P3" s="5">
        <v>266.65451999999999</v>
      </c>
      <c r="Q3" s="5">
        <v>267.10415999999998</v>
      </c>
      <c r="R3" s="5">
        <v>267.00479999999999</v>
      </c>
      <c r="S3" s="5">
        <v>276.72624000000002</v>
      </c>
      <c r="T3" s="5">
        <v>276.72624000000002</v>
      </c>
      <c r="U3" s="5">
        <v>548.49599999999998</v>
      </c>
      <c r="V3" s="5">
        <v>548.49599999999998</v>
      </c>
      <c r="W3" s="5">
        <v>518.51916000000006</v>
      </c>
      <c r="X3" s="5" t="s">
        <v>238</v>
      </c>
      <c r="Y3" s="1" t="s">
        <v>54</v>
      </c>
      <c r="Z3" s="1" t="s">
        <v>55</v>
      </c>
      <c r="AA3" s="1" t="s">
        <v>56</v>
      </c>
      <c r="AB3" s="1" t="s">
        <v>57</v>
      </c>
      <c r="AC3" s="1" t="s">
        <v>58</v>
      </c>
      <c r="AD3" s="1" t="s">
        <v>59</v>
      </c>
      <c r="AE3" s="1" t="s">
        <v>60</v>
      </c>
      <c r="AF3" s="1" t="s">
        <v>61</v>
      </c>
      <c r="AG3" s="1" t="s">
        <v>61</v>
      </c>
      <c r="AH3" s="1" t="s">
        <v>62</v>
      </c>
      <c r="AI3" s="1" t="s">
        <v>62</v>
      </c>
      <c r="AJ3" s="1" t="s">
        <v>63</v>
      </c>
    </row>
    <row r="4" spans="1:36" ht="18" customHeight="1" x14ac:dyDescent="0.25">
      <c r="A4">
        <v>1</v>
      </c>
      <c r="B4" t="s">
        <v>34</v>
      </c>
      <c r="C4" t="s">
        <v>35</v>
      </c>
      <c r="D4" t="s">
        <v>36</v>
      </c>
      <c r="E4" s="1" t="s">
        <v>37</v>
      </c>
      <c r="F4" t="s">
        <v>38</v>
      </c>
      <c r="G4" s="1" t="s">
        <v>39</v>
      </c>
      <c r="H4" t="s">
        <v>40</v>
      </c>
      <c r="I4" s="1" t="s">
        <v>41</v>
      </c>
      <c r="J4" t="s">
        <v>64</v>
      </c>
      <c r="K4" t="s">
        <v>43</v>
      </c>
      <c r="L4" s="5">
        <v>357.00479999999999</v>
      </c>
      <c r="M4" s="5">
        <v>357</v>
      </c>
      <c r="N4" s="5">
        <v>315.01620000000003</v>
      </c>
      <c r="O4" s="5">
        <v>318.83508</v>
      </c>
      <c r="P4" s="5">
        <v>319.13351999999998</v>
      </c>
      <c r="Q4" s="5">
        <v>319.53672</v>
      </c>
      <c r="R4" s="5">
        <v>315.89244000000002</v>
      </c>
      <c r="S4" s="5">
        <v>315.89244000000002</v>
      </c>
      <c r="T4" s="5">
        <v>315.89244000000002</v>
      </c>
      <c r="U4" s="5">
        <v>314.41608000000002</v>
      </c>
      <c r="V4" s="5">
        <v>314.41608000000002</v>
      </c>
      <c r="W4" s="5">
        <v>310.05072000000001</v>
      </c>
      <c r="X4" s="5" t="s">
        <v>238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  <c r="AF4" s="1" t="s">
        <v>72</v>
      </c>
      <c r="AG4" s="1" t="s">
        <v>72</v>
      </c>
      <c r="AH4" s="1" t="s">
        <v>73</v>
      </c>
      <c r="AI4" s="1" t="s">
        <v>73</v>
      </c>
      <c r="AJ4" s="1" t="s">
        <v>74</v>
      </c>
    </row>
    <row r="5" spans="1:36" ht="18" customHeight="1" x14ac:dyDescent="0.25">
      <c r="A5">
        <v>1</v>
      </c>
      <c r="B5" t="s">
        <v>34</v>
      </c>
      <c r="C5" t="s">
        <v>35</v>
      </c>
      <c r="D5" t="s">
        <v>75</v>
      </c>
      <c r="E5" s="1" t="s">
        <v>76</v>
      </c>
      <c r="F5" t="s">
        <v>77</v>
      </c>
      <c r="G5" s="1" t="s">
        <v>78</v>
      </c>
      <c r="H5" t="s">
        <v>79</v>
      </c>
      <c r="I5" s="1" t="s">
        <v>235</v>
      </c>
      <c r="J5" t="s">
        <v>81</v>
      </c>
      <c r="K5" t="s">
        <v>82</v>
      </c>
      <c r="L5" s="5">
        <v>3058</v>
      </c>
      <c r="M5" s="5">
        <v>3058</v>
      </c>
      <c r="N5" s="5">
        <v>3594.3321396860101</v>
      </c>
      <c r="O5" s="5">
        <v>3688.4784463902301</v>
      </c>
      <c r="P5" s="5">
        <v>3693.8263401678701</v>
      </c>
      <c r="Q5" s="5">
        <v>3689.7243278065698</v>
      </c>
      <c r="R5" s="5">
        <v>3590.2585847256901</v>
      </c>
      <c r="S5" s="5">
        <v>3590.2585847256901</v>
      </c>
      <c r="T5" s="5">
        <v>3590.2585847256901</v>
      </c>
      <c r="U5" s="5">
        <v>3569.82727447041</v>
      </c>
      <c r="V5" s="5">
        <v>3569.82727447041</v>
      </c>
      <c r="W5" s="5">
        <v>2997.4252020650301</v>
      </c>
      <c r="X5" s="5" t="s">
        <v>238</v>
      </c>
      <c r="Y5" s="1" t="s">
        <v>83</v>
      </c>
      <c r="Z5" s="1" t="s">
        <v>84</v>
      </c>
      <c r="AA5" s="1" t="s">
        <v>85</v>
      </c>
      <c r="AB5" s="1" t="s">
        <v>86</v>
      </c>
      <c r="AC5" s="1" t="s">
        <v>87</v>
      </c>
      <c r="AD5" s="1" t="s">
        <v>88</v>
      </c>
      <c r="AE5" s="1" t="s">
        <v>89</v>
      </c>
      <c r="AF5" s="1" t="s">
        <v>90</v>
      </c>
      <c r="AG5" s="1" t="s">
        <v>90</v>
      </c>
      <c r="AH5" s="1" t="s">
        <v>91</v>
      </c>
      <c r="AI5" s="1" t="s">
        <v>91</v>
      </c>
      <c r="AJ5" s="1" t="s">
        <v>92</v>
      </c>
    </row>
    <row r="6" spans="1:36" ht="18" customHeight="1" x14ac:dyDescent="0.25">
      <c r="A6">
        <v>1</v>
      </c>
      <c r="B6" t="s">
        <v>34</v>
      </c>
      <c r="C6" t="s">
        <v>35</v>
      </c>
      <c r="D6" t="s">
        <v>75</v>
      </c>
      <c r="E6" s="1" t="s">
        <v>76</v>
      </c>
      <c r="F6" t="s">
        <v>77</v>
      </c>
      <c r="G6" s="1" t="s">
        <v>78</v>
      </c>
      <c r="H6" t="s">
        <v>79</v>
      </c>
      <c r="I6" s="1" t="s">
        <v>235</v>
      </c>
      <c r="J6" t="s">
        <v>103</v>
      </c>
      <c r="K6" t="s">
        <v>82</v>
      </c>
      <c r="L6" s="5">
        <v>2854</v>
      </c>
      <c r="M6" s="5">
        <v>2854</v>
      </c>
      <c r="N6" s="5">
        <v>3166.73406923538</v>
      </c>
      <c r="O6" s="5">
        <v>3244.3872778778</v>
      </c>
      <c r="P6" s="5">
        <v>3248.5889670124402</v>
      </c>
      <c r="Q6" s="5">
        <v>3250.4567348681098</v>
      </c>
      <c r="R6" s="5">
        <v>3174.09496716276</v>
      </c>
      <c r="S6" s="5">
        <v>3174.09496716276</v>
      </c>
      <c r="T6" s="5">
        <v>3174.09496716276</v>
      </c>
      <c r="U6" s="5">
        <v>3157.8787207973301</v>
      </c>
      <c r="V6" s="5">
        <v>3157.8787207973301</v>
      </c>
      <c r="W6" s="5">
        <v>2606.6952375943401</v>
      </c>
      <c r="X6" s="5" t="s">
        <v>238</v>
      </c>
      <c r="Y6" s="1" t="s">
        <v>104</v>
      </c>
      <c r="Z6" s="1" t="s">
        <v>105</v>
      </c>
      <c r="AA6" s="1" t="s">
        <v>106</v>
      </c>
      <c r="AB6" s="1" t="s">
        <v>107</v>
      </c>
      <c r="AC6" s="1" t="s">
        <v>108</v>
      </c>
      <c r="AD6" s="1" t="s">
        <v>109</v>
      </c>
      <c r="AE6" s="1" t="s">
        <v>110</v>
      </c>
      <c r="AF6" s="1" t="s">
        <v>111</v>
      </c>
      <c r="AG6" s="1" t="s">
        <v>111</v>
      </c>
      <c r="AH6" s="1" t="s">
        <v>112</v>
      </c>
      <c r="AI6" s="1" t="s">
        <v>112</v>
      </c>
      <c r="AJ6" s="1" t="s">
        <v>113</v>
      </c>
    </row>
    <row r="7" spans="1:36" ht="18" customHeight="1" x14ac:dyDescent="0.25">
      <c r="A7">
        <v>1</v>
      </c>
      <c r="B7" t="s">
        <v>34</v>
      </c>
      <c r="C7" t="s">
        <v>35</v>
      </c>
      <c r="D7" t="s">
        <v>75</v>
      </c>
      <c r="E7" s="1" t="s">
        <v>76</v>
      </c>
      <c r="F7" t="s">
        <v>77</v>
      </c>
      <c r="G7" s="1" t="s">
        <v>78</v>
      </c>
      <c r="H7" t="s">
        <v>79</v>
      </c>
      <c r="I7" s="1" t="s">
        <v>80</v>
      </c>
      <c r="J7" t="s">
        <v>81</v>
      </c>
      <c r="K7" t="s">
        <v>82</v>
      </c>
      <c r="L7" s="5">
        <v>3058</v>
      </c>
      <c r="M7" s="5">
        <v>3058</v>
      </c>
      <c r="N7" s="5">
        <v>3594.3321396860101</v>
      </c>
      <c r="O7" s="5">
        <v>3688.4784463902301</v>
      </c>
      <c r="P7" s="5">
        <v>3693.8263401678701</v>
      </c>
      <c r="Q7" s="5">
        <v>3689.7243278065698</v>
      </c>
      <c r="R7" s="5">
        <v>3590.2585847256901</v>
      </c>
      <c r="S7" s="5">
        <v>3590.2585847256901</v>
      </c>
      <c r="T7" s="5">
        <v>3590.2585847256901</v>
      </c>
      <c r="U7" s="5">
        <v>3569.82727447041</v>
      </c>
      <c r="V7" s="5">
        <v>3569.82727447041</v>
      </c>
      <c r="W7" s="5">
        <v>2997.4252020650301</v>
      </c>
      <c r="X7" s="5" t="s">
        <v>238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90</v>
      </c>
      <c r="AH7" s="1" t="s">
        <v>91</v>
      </c>
      <c r="AI7" s="1" t="s">
        <v>91</v>
      </c>
      <c r="AJ7" s="1" t="s">
        <v>92</v>
      </c>
    </row>
    <row r="8" spans="1:36" ht="18" customHeight="1" x14ac:dyDescent="0.25">
      <c r="A8">
        <v>1</v>
      </c>
      <c r="B8" t="s">
        <v>34</v>
      </c>
      <c r="C8" t="s">
        <v>35</v>
      </c>
      <c r="D8" t="s">
        <v>75</v>
      </c>
      <c r="E8" s="1" t="s">
        <v>76</v>
      </c>
      <c r="F8" t="s">
        <v>77</v>
      </c>
      <c r="G8" s="1" t="s">
        <v>78</v>
      </c>
      <c r="H8" t="s">
        <v>79</v>
      </c>
      <c r="I8" s="1" t="s">
        <v>80</v>
      </c>
      <c r="J8" t="s">
        <v>42</v>
      </c>
      <c r="K8" t="s">
        <v>93</v>
      </c>
      <c r="L8" s="5">
        <v>234</v>
      </c>
      <c r="M8" s="5"/>
      <c r="N8" s="5">
        <v>4012.3383929625602</v>
      </c>
      <c r="O8" s="5">
        <v>4076.4083484601501</v>
      </c>
      <c r="P8" s="5">
        <v>4088.0412837550298</v>
      </c>
      <c r="Q8" s="5">
        <v>4168.9351688049501</v>
      </c>
      <c r="R8" s="5">
        <v>4130.3554561993196</v>
      </c>
      <c r="S8" s="5">
        <v>4130.3554561993196</v>
      </c>
      <c r="T8" s="5">
        <v>4130.3554561993196</v>
      </c>
      <c r="U8" s="5">
        <v>4050.92641512625</v>
      </c>
      <c r="V8" s="5">
        <v>4050.92641512625</v>
      </c>
      <c r="W8" s="5">
        <v>3633.6350601806598</v>
      </c>
      <c r="X8" s="5" t="s">
        <v>238</v>
      </c>
      <c r="Y8" s="1" t="s">
        <v>94</v>
      </c>
      <c r="AA8" s="1" t="s">
        <v>94</v>
      </c>
      <c r="AB8" s="1" t="s">
        <v>95</v>
      </c>
      <c r="AC8" s="1" t="s">
        <v>96</v>
      </c>
      <c r="AD8" s="1" t="s">
        <v>97</v>
      </c>
      <c r="AE8" s="1" t="s">
        <v>98</v>
      </c>
      <c r="AF8" s="1" t="s">
        <v>99</v>
      </c>
      <c r="AG8" s="1" t="s">
        <v>99</v>
      </c>
      <c r="AH8" s="1" t="s">
        <v>100</v>
      </c>
      <c r="AI8" s="1" t="s">
        <v>100</v>
      </c>
      <c r="AJ8" s="1" t="s">
        <v>101</v>
      </c>
    </row>
    <row r="9" spans="1:36" ht="18" customHeight="1" x14ac:dyDescent="0.25">
      <c r="A9">
        <v>1</v>
      </c>
      <c r="B9" t="s">
        <v>34</v>
      </c>
      <c r="C9" t="s">
        <v>35</v>
      </c>
      <c r="D9" t="s">
        <v>75</v>
      </c>
      <c r="E9" s="1" t="s">
        <v>76</v>
      </c>
      <c r="F9" t="s">
        <v>77</v>
      </c>
      <c r="G9" s="1" t="s">
        <v>78</v>
      </c>
      <c r="H9" t="s">
        <v>79</v>
      </c>
      <c r="I9" s="1" t="s">
        <v>80</v>
      </c>
      <c r="J9" t="s">
        <v>103</v>
      </c>
      <c r="K9" t="s">
        <v>82</v>
      </c>
      <c r="L9" s="5">
        <v>2854</v>
      </c>
      <c r="M9" s="5">
        <v>2854</v>
      </c>
      <c r="N9" s="5">
        <v>3166.73406923538</v>
      </c>
      <c r="O9" s="5">
        <v>3244.3872778778</v>
      </c>
      <c r="P9" s="5">
        <v>3248.5889670124402</v>
      </c>
      <c r="Q9" s="5">
        <v>3250.4567348681098</v>
      </c>
      <c r="R9" s="5">
        <v>3174.09496716276</v>
      </c>
      <c r="S9" s="5">
        <v>3174.09496716276</v>
      </c>
      <c r="T9" s="5">
        <v>3174.09496716276</v>
      </c>
      <c r="U9" s="5">
        <v>3157.8787207973301</v>
      </c>
      <c r="V9" s="5">
        <v>3157.8787207973301</v>
      </c>
      <c r="W9" s="5">
        <v>2606.6952375943401</v>
      </c>
      <c r="X9" s="5" t="s">
        <v>238</v>
      </c>
      <c r="Y9" s="1" t="s">
        <v>104</v>
      </c>
      <c r="Z9" s="1" t="s">
        <v>105</v>
      </c>
      <c r="AA9" s="1" t="s">
        <v>106</v>
      </c>
      <c r="AB9" s="1" t="s">
        <v>107</v>
      </c>
      <c r="AC9" s="1" t="s">
        <v>108</v>
      </c>
      <c r="AD9" s="1" t="s">
        <v>109</v>
      </c>
      <c r="AE9" s="1" t="s">
        <v>110</v>
      </c>
      <c r="AF9" s="1" t="s">
        <v>111</v>
      </c>
      <c r="AG9" s="1" t="s">
        <v>111</v>
      </c>
      <c r="AH9" s="1" t="s">
        <v>112</v>
      </c>
      <c r="AI9" s="1" t="s">
        <v>112</v>
      </c>
      <c r="AJ9" s="1" t="s">
        <v>113</v>
      </c>
    </row>
    <row r="10" spans="1:36" ht="18.75" customHeight="1" x14ac:dyDescent="0.25">
      <c r="A10">
        <v>1</v>
      </c>
      <c r="B10" t="s">
        <v>34</v>
      </c>
      <c r="C10" t="s">
        <v>35</v>
      </c>
      <c r="D10" t="s">
        <v>75</v>
      </c>
      <c r="E10" s="1" t="s">
        <v>76</v>
      </c>
      <c r="F10" t="s">
        <v>77</v>
      </c>
      <c r="G10" s="1" t="s">
        <v>78</v>
      </c>
      <c r="H10" t="s">
        <v>79</v>
      </c>
      <c r="I10" s="1" t="s">
        <v>114</v>
      </c>
      <c r="J10" t="s">
        <v>81</v>
      </c>
      <c r="K10" t="s">
        <v>82</v>
      </c>
      <c r="L10" s="5">
        <v>3058</v>
      </c>
      <c r="M10" s="5">
        <v>3058</v>
      </c>
      <c r="N10" s="5">
        <v>3594.3321396860101</v>
      </c>
      <c r="O10" s="5">
        <v>3688.4784463902301</v>
      </c>
      <c r="P10" s="5">
        <v>3693.8263401678701</v>
      </c>
      <c r="Q10" s="5">
        <v>3689.7243278065698</v>
      </c>
      <c r="R10" s="5">
        <v>3590.2585847256901</v>
      </c>
      <c r="S10" s="5">
        <v>3590.2585847256901</v>
      </c>
      <c r="T10" s="5">
        <v>3590.2585847256901</v>
      </c>
      <c r="U10" s="5">
        <v>3569.82727447041</v>
      </c>
      <c r="V10" s="5">
        <v>3569.82727447041</v>
      </c>
      <c r="W10" s="5">
        <v>2997.4252020650301</v>
      </c>
      <c r="X10" s="5" t="s">
        <v>238</v>
      </c>
      <c r="Y10" s="1" t="s">
        <v>83</v>
      </c>
      <c r="Z10" s="1" t="s">
        <v>84</v>
      </c>
      <c r="AA10" s="1" t="s">
        <v>85</v>
      </c>
      <c r="AB10" s="1" t="s">
        <v>86</v>
      </c>
      <c r="AC10" s="1" t="s">
        <v>87</v>
      </c>
      <c r="AD10" s="1" t="s">
        <v>88</v>
      </c>
      <c r="AE10" s="1" t="s">
        <v>89</v>
      </c>
      <c r="AF10" s="1" t="s">
        <v>90</v>
      </c>
      <c r="AG10" s="1" t="s">
        <v>90</v>
      </c>
      <c r="AH10" s="1" t="s">
        <v>91</v>
      </c>
      <c r="AI10" s="1" t="s">
        <v>91</v>
      </c>
      <c r="AJ10" s="1" t="s">
        <v>92</v>
      </c>
    </row>
    <row r="11" spans="1:36" ht="18.75" customHeight="1" x14ac:dyDescent="0.25">
      <c r="A11">
        <v>1</v>
      </c>
      <c r="B11" t="s">
        <v>34</v>
      </c>
      <c r="C11" t="s">
        <v>35</v>
      </c>
      <c r="D11" t="s">
        <v>75</v>
      </c>
      <c r="E11" s="1" t="s">
        <v>76</v>
      </c>
      <c r="F11" t="s">
        <v>77</v>
      </c>
      <c r="G11" s="1" t="s">
        <v>78</v>
      </c>
      <c r="H11" t="s">
        <v>79</v>
      </c>
      <c r="I11" s="1" t="s">
        <v>114</v>
      </c>
      <c r="J11" t="s">
        <v>103</v>
      </c>
      <c r="K11" t="s">
        <v>82</v>
      </c>
      <c r="L11" s="5">
        <v>2854</v>
      </c>
      <c r="M11" s="5">
        <v>2854</v>
      </c>
      <c r="N11" s="5">
        <v>3166.73406923538</v>
      </c>
      <c r="O11" s="5">
        <v>3244.3872778778</v>
      </c>
      <c r="P11" s="5">
        <v>3248.5889670124402</v>
      </c>
      <c r="Q11" s="5">
        <v>3250.4567348681098</v>
      </c>
      <c r="R11" s="5">
        <v>3174.09496716276</v>
      </c>
      <c r="S11" s="5">
        <v>3174.09496716276</v>
      </c>
      <c r="T11" s="5">
        <v>3174.09496716276</v>
      </c>
      <c r="U11" s="5">
        <v>3157.8787207973301</v>
      </c>
      <c r="V11" s="5">
        <v>3157.8787207973301</v>
      </c>
      <c r="W11" s="5">
        <v>2606.6952375943401</v>
      </c>
      <c r="X11" s="5" t="s">
        <v>238</v>
      </c>
      <c r="Y11" s="1" t="s">
        <v>104</v>
      </c>
      <c r="Z11" s="1" t="s">
        <v>105</v>
      </c>
      <c r="AA11" s="1" t="s">
        <v>106</v>
      </c>
      <c r="AB11" s="1" t="s">
        <v>107</v>
      </c>
      <c r="AC11" s="1" t="s">
        <v>108</v>
      </c>
      <c r="AD11" s="1" t="s">
        <v>109</v>
      </c>
      <c r="AE11" s="1" t="s">
        <v>110</v>
      </c>
      <c r="AF11" s="1" t="s">
        <v>111</v>
      </c>
      <c r="AG11" s="1" t="s">
        <v>111</v>
      </c>
      <c r="AH11" s="1" t="s">
        <v>112</v>
      </c>
      <c r="AI11" s="1" t="s">
        <v>112</v>
      </c>
      <c r="AJ11" s="1" t="s">
        <v>113</v>
      </c>
    </row>
    <row r="12" spans="1:36" ht="49.5" customHeight="1" x14ac:dyDescent="0.25">
      <c r="A12">
        <v>2</v>
      </c>
      <c r="B12" t="s">
        <v>115</v>
      </c>
      <c r="C12" t="s">
        <v>116</v>
      </c>
      <c r="D12" t="s">
        <v>117</v>
      </c>
      <c r="E12" s="1" t="s">
        <v>118</v>
      </c>
      <c r="F12" t="s">
        <v>119</v>
      </c>
      <c r="G12" s="1" t="s">
        <v>120</v>
      </c>
      <c r="H12" t="s">
        <v>121</v>
      </c>
      <c r="I12" s="1" t="s">
        <v>41</v>
      </c>
      <c r="J12" t="s">
        <v>122</v>
      </c>
      <c r="K12" t="s">
        <v>123</v>
      </c>
      <c r="L12" s="5">
        <v>570</v>
      </c>
      <c r="M12" s="5">
        <v>572</v>
      </c>
      <c r="N12" s="5">
        <v>595</v>
      </c>
      <c r="O12" s="5">
        <v>606</v>
      </c>
      <c r="P12" s="5">
        <v>593</v>
      </c>
      <c r="Q12" s="5">
        <v>575</v>
      </c>
      <c r="R12" s="5">
        <v>572</v>
      </c>
      <c r="S12" s="5">
        <v>533</v>
      </c>
      <c r="T12" s="5">
        <v>515</v>
      </c>
      <c r="U12" s="5">
        <v>434</v>
      </c>
      <c r="V12" s="5">
        <v>380</v>
      </c>
      <c r="W12" s="5">
        <v>380</v>
      </c>
      <c r="X12" s="1" t="s">
        <v>124</v>
      </c>
      <c r="Y12" s="1" t="s">
        <v>124</v>
      </c>
      <c r="Z12" s="1" t="s">
        <v>124</v>
      </c>
      <c r="AA12" s="1" t="s">
        <v>124</v>
      </c>
      <c r="AB12" s="1" t="s">
        <v>124</v>
      </c>
      <c r="AC12" s="1" t="s">
        <v>124</v>
      </c>
      <c r="AD12" s="1" t="s">
        <v>124</v>
      </c>
      <c r="AE12" s="1" t="s">
        <v>124</v>
      </c>
      <c r="AF12" s="1" t="s">
        <v>124</v>
      </c>
      <c r="AG12" s="1" t="s">
        <v>124</v>
      </c>
      <c r="AH12" s="1" t="s">
        <v>125</v>
      </c>
      <c r="AI12" s="1" t="s">
        <v>126</v>
      </c>
      <c r="AJ12" s="1" t="s">
        <v>127</v>
      </c>
    </row>
    <row r="13" spans="1:36" ht="25.5" customHeight="1" x14ac:dyDescent="0.25">
      <c r="A13">
        <v>2</v>
      </c>
      <c r="B13" t="s">
        <v>115</v>
      </c>
      <c r="C13" t="s">
        <v>116</v>
      </c>
      <c r="D13" t="s">
        <v>128</v>
      </c>
      <c r="E13" s="1" t="s">
        <v>129</v>
      </c>
      <c r="F13" t="s">
        <v>130</v>
      </c>
      <c r="G13" s="1" t="s">
        <v>131</v>
      </c>
      <c r="H13" t="s">
        <v>40</v>
      </c>
      <c r="I13" s="1" t="s">
        <v>41</v>
      </c>
      <c r="J13" t="s">
        <v>132</v>
      </c>
      <c r="K13" t="s">
        <v>133</v>
      </c>
      <c r="L13" s="5">
        <v>276</v>
      </c>
      <c r="M13" s="5">
        <v>276</v>
      </c>
      <c r="N13" s="5">
        <v>262.22147999999999</v>
      </c>
      <c r="O13" s="5">
        <v>266.26211999999998</v>
      </c>
      <c r="P13" s="5">
        <v>307.04147999999998</v>
      </c>
      <c r="Q13" s="5">
        <v>309.62988000000001</v>
      </c>
      <c r="R13" s="5">
        <v>283.18356</v>
      </c>
      <c r="S13" s="5">
        <v>283.18356</v>
      </c>
      <c r="T13" s="5">
        <v>283.18356</v>
      </c>
      <c r="U13" s="5">
        <v>197.3484</v>
      </c>
      <c r="V13" s="5">
        <v>197.3484</v>
      </c>
      <c r="W13" s="5">
        <v>119.42171999999999</v>
      </c>
      <c r="X13" s="5" t="s">
        <v>238</v>
      </c>
      <c r="Y13" s="1" t="s">
        <v>134</v>
      </c>
      <c r="Z13" s="1" t="s">
        <v>135</v>
      </c>
      <c r="AA13" s="1" t="s">
        <v>136</v>
      </c>
      <c r="AB13" s="1" t="s">
        <v>137</v>
      </c>
      <c r="AC13" s="1" t="s">
        <v>138</v>
      </c>
      <c r="AD13" s="1" t="s">
        <v>139</v>
      </c>
      <c r="AE13" s="1" t="s">
        <v>140</v>
      </c>
      <c r="AF13" s="1" t="s">
        <v>141</v>
      </c>
      <c r="AG13" s="1" t="s">
        <v>141</v>
      </c>
      <c r="AH13" s="1" t="s">
        <v>142</v>
      </c>
      <c r="AI13" s="1" t="s">
        <v>142</v>
      </c>
      <c r="AJ13" s="1" t="s">
        <v>143</v>
      </c>
    </row>
    <row r="14" spans="1:36" ht="30" customHeight="1" x14ac:dyDescent="0.25">
      <c r="A14">
        <v>3</v>
      </c>
      <c r="B14" t="s">
        <v>115</v>
      </c>
      <c r="C14" t="s">
        <v>116</v>
      </c>
      <c r="D14" t="s">
        <v>144</v>
      </c>
      <c r="E14" s="1" t="s">
        <v>145</v>
      </c>
      <c r="F14" t="s">
        <v>146</v>
      </c>
      <c r="G14" s="1" t="s">
        <v>147</v>
      </c>
      <c r="H14" t="s">
        <v>149</v>
      </c>
      <c r="I14" s="1" t="s">
        <v>148</v>
      </c>
      <c r="J14" t="s">
        <v>150</v>
      </c>
      <c r="K14" t="s">
        <v>102</v>
      </c>
      <c r="L14" s="5">
        <v>1130</v>
      </c>
      <c r="M14" s="5">
        <v>1130</v>
      </c>
      <c r="N14" s="5">
        <v>1130</v>
      </c>
      <c r="O14" s="5">
        <v>1130</v>
      </c>
      <c r="P14" s="5">
        <v>1130</v>
      </c>
      <c r="Q14" s="5">
        <v>1130</v>
      </c>
      <c r="R14" s="5">
        <v>1130</v>
      </c>
      <c r="S14" s="5">
        <v>1130</v>
      </c>
      <c r="T14" s="5">
        <v>1130</v>
      </c>
      <c r="U14" s="5">
        <v>1130</v>
      </c>
      <c r="V14" s="5">
        <v>1130</v>
      </c>
      <c r="W14" s="5">
        <v>1130</v>
      </c>
      <c r="X14" s="6" t="s">
        <v>153</v>
      </c>
      <c r="Y14" s="1" t="s">
        <v>151</v>
      </c>
      <c r="Z14" s="1" t="s">
        <v>152</v>
      </c>
      <c r="AA14" s="1" t="s">
        <v>152</v>
      </c>
      <c r="AB14" s="1" t="s">
        <v>153</v>
      </c>
      <c r="AC14" s="1" t="s">
        <v>152</v>
      </c>
      <c r="AD14" s="1" t="s">
        <v>152</v>
      </c>
      <c r="AE14" s="1" t="s">
        <v>152</v>
      </c>
      <c r="AF14" s="1" t="s">
        <v>152</v>
      </c>
      <c r="AG14" s="1" t="s">
        <v>152</v>
      </c>
      <c r="AH14" s="1" t="s">
        <v>152</v>
      </c>
      <c r="AI14" s="1" t="s">
        <v>152</v>
      </c>
      <c r="AJ14" s="1" t="s">
        <v>152</v>
      </c>
    </row>
    <row r="15" spans="1:36" ht="27.75" customHeight="1" x14ac:dyDescent="0.25">
      <c r="A15">
        <v>3</v>
      </c>
      <c r="B15" t="s">
        <v>115</v>
      </c>
      <c r="C15" t="s">
        <v>116</v>
      </c>
      <c r="D15" t="s">
        <v>144</v>
      </c>
      <c r="E15" s="1" t="s">
        <v>145</v>
      </c>
      <c r="F15" t="s">
        <v>146</v>
      </c>
      <c r="G15" s="1" t="s">
        <v>147</v>
      </c>
      <c r="H15" t="s">
        <v>149</v>
      </c>
      <c r="I15" s="1" t="s">
        <v>148</v>
      </c>
      <c r="J15" t="s">
        <v>154</v>
      </c>
      <c r="K15" t="s">
        <v>102</v>
      </c>
      <c r="L15" s="5">
        <v>1150</v>
      </c>
      <c r="M15" s="5">
        <v>1150</v>
      </c>
      <c r="N15" s="5">
        <v>1150</v>
      </c>
      <c r="O15" s="5">
        <v>1150</v>
      </c>
      <c r="P15" s="5">
        <v>1150</v>
      </c>
      <c r="Q15" s="5">
        <v>1150</v>
      </c>
      <c r="R15" s="5">
        <v>1150</v>
      </c>
      <c r="S15" s="5">
        <v>1150</v>
      </c>
      <c r="T15" s="5">
        <v>1150</v>
      </c>
      <c r="U15" s="5">
        <v>1150</v>
      </c>
      <c r="V15" s="5">
        <v>1150</v>
      </c>
      <c r="W15" s="5">
        <v>1150</v>
      </c>
      <c r="X15" s="1" t="s">
        <v>155</v>
      </c>
      <c r="Y15" s="1" t="s">
        <v>155</v>
      </c>
      <c r="Z15" s="1" t="s">
        <v>156</v>
      </c>
      <c r="AA15" s="1" t="s">
        <v>156</v>
      </c>
      <c r="AB15" s="1" t="s">
        <v>157</v>
      </c>
      <c r="AC15" s="1" t="s">
        <v>156</v>
      </c>
      <c r="AD15" s="1" t="s">
        <v>156</v>
      </c>
      <c r="AE15" s="1" t="s">
        <v>156</v>
      </c>
      <c r="AF15" s="1" t="s">
        <v>156</v>
      </c>
      <c r="AG15" s="1" t="s">
        <v>156</v>
      </c>
      <c r="AH15" s="1" t="s">
        <v>156</v>
      </c>
      <c r="AI15" s="1" t="s">
        <v>156</v>
      </c>
      <c r="AJ15" s="1" t="s">
        <v>156</v>
      </c>
    </row>
    <row r="16" spans="1:36" ht="30.75" customHeight="1" x14ac:dyDescent="0.25">
      <c r="A16">
        <v>3</v>
      </c>
      <c r="B16" t="s">
        <v>115</v>
      </c>
      <c r="C16" t="s">
        <v>116</v>
      </c>
      <c r="D16" t="s">
        <v>144</v>
      </c>
      <c r="E16" s="1" t="s">
        <v>145</v>
      </c>
      <c r="F16" t="s">
        <v>146</v>
      </c>
      <c r="G16" s="1" t="s">
        <v>147</v>
      </c>
      <c r="H16" t="s">
        <v>149</v>
      </c>
      <c r="I16" s="1" t="s">
        <v>158</v>
      </c>
      <c r="J16" t="s">
        <v>159</v>
      </c>
      <c r="K16" t="s">
        <v>102</v>
      </c>
      <c r="L16" s="5">
        <v>2133.5545954999998</v>
      </c>
      <c r="M16" s="5">
        <v>2133.5545954999998</v>
      </c>
      <c r="N16" s="5">
        <v>2133.5545550000002</v>
      </c>
      <c r="O16" s="5">
        <v>2133.5553049999999</v>
      </c>
      <c r="P16" s="5">
        <v>2133.5553049999999</v>
      </c>
      <c r="Q16" s="5">
        <v>2133.5556740000002</v>
      </c>
      <c r="R16" s="5">
        <v>2133.5610274999999</v>
      </c>
      <c r="S16" s="5">
        <v>2133.5610274999999</v>
      </c>
      <c r="T16" s="5">
        <v>2133.5610274999999</v>
      </c>
      <c r="U16" s="5">
        <v>2133.5610274999999</v>
      </c>
      <c r="V16" s="5">
        <v>2133.5610274999999</v>
      </c>
      <c r="W16" s="5">
        <v>2133.5241154999999</v>
      </c>
      <c r="X16" s="6" t="s">
        <v>246</v>
      </c>
      <c r="Y16" s="1" t="s">
        <v>160</v>
      </c>
      <c r="Z16" s="1" t="s">
        <v>161</v>
      </c>
      <c r="AA16" s="1" t="s">
        <v>160</v>
      </c>
      <c r="AB16" s="1" t="s">
        <v>160</v>
      </c>
      <c r="AC16" s="1" t="s">
        <v>160</v>
      </c>
      <c r="AD16" s="1" t="s">
        <v>160</v>
      </c>
      <c r="AE16" s="1" t="s">
        <v>160</v>
      </c>
      <c r="AF16" s="1" t="s">
        <v>160</v>
      </c>
      <c r="AG16" s="1" t="s">
        <v>160</v>
      </c>
      <c r="AH16" s="1" t="s">
        <v>160</v>
      </c>
      <c r="AI16" s="1" t="s">
        <v>160</v>
      </c>
      <c r="AJ16" s="1" t="s">
        <v>160</v>
      </c>
    </row>
    <row r="17" spans="1:36" ht="29.25" customHeight="1" x14ac:dyDescent="0.25">
      <c r="A17">
        <v>3</v>
      </c>
      <c r="B17" t="s">
        <v>115</v>
      </c>
      <c r="C17" t="s">
        <v>116</v>
      </c>
      <c r="D17" t="s">
        <v>144</v>
      </c>
      <c r="E17" s="1" t="s">
        <v>145</v>
      </c>
      <c r="F17" t="s">
        <v>146</v>
      </c>
      <c r="G17" s="1" t="s">
        <v>147</v>
      </c>
      <c r="H17" t="s">
        <v>149</v>
      </c>
      <c r="I17" s="1" t="s">
        <v>158</v>
      </c>
      <c r="J17" t="s">
        <v>162</v>
      </c>
      <c r="K17" t="s">
        <v>102</v>
      </c>
      <c r="L17" s="5">
        <v>847.53864099999998</v>
      </c>
      <c r="M17" s="5">
        <v>846.57516099999998</v>
      </c>
      <c r="N17" s="5">
        <v>844.22748999999999</v>
      </c>
      <c r="O17" s="5">
        <v>857.83573000000001</v>
      </c>
      <c r="P17" s="5">
        <v>857.87639999999999</v>
      </c>
      <c r="Q17" s="5">
        <v>869.77220299999999</v>
      </c>
      <c r="R17" s="5">
        <v>868.17738999999995</v>
      </c>
      <c r="S17" s="5">
        <v>868.17738999999995</v>
      </c>
      <c r="T17" s="5">
        <v>868.17738999999995</v>
      </c>
      <c r="U17" s="5">
        <v>867.64696500000002</v>
      </c>
      <c r="V17" s="5">
        <v>867.64696500000002</v>
      </c>
      <c r="W17" s="5">
        <v>863.01901099999998</v>
      </c>
      <c r="X17" s="6" t="s">
        <v>241</v>
      </c>
      <c r="Y17" s="1" t="s">
        <v>163</v>
      </c>
      <c r="Z17" s="1" t="s">
        <v>163</v>
      </c>
      <c r="AA17" s="1" t="s">
        <v>163</v>
      </c>
      <c r="AB17" s="1" t="s">
        <v>163</v>
      </c>
      <c r="AC17" s="1" t="s">
        <v>163</v>
      </c>
      <c r="AD17" s="1" t="s">
        <v>163</v>
      </c>
      <c r="AE17" s="1" t="s">
        <v>163</v>
      </c>
      <c r="AF17" s="1" t="s">
        <v>163</v>
      </c>
      <c r="AG17" s="1" t="s">
        <v>163</v>
      </c>
      <c r="AH17" s="1" t="s">
        <v>163</v>
      </c>
      <c r="AI17" s="1" t="s">
        <v>163</v>
      </c>
      <c r="AJ17" s="1" t="s">
        <v>163</v>
      </c>
    </row>
    <row r="18" spans="1:36" ht="30.75" customHeight="1" x14ac:dyDescent="0.25">
      <c r="A18">
        <v>3</v>
      </c>
      <c r="B18" t="s">
        <v>115</v>
      </c>
      <c r="C18" t="s">
        <v>116</v>
      </c>
      <c r="D18" t="s">
        <v>144</v>
      </c>
      <c r="E18" s="1" t="s">
        <v>145</v>
      </c>
      <c r="F18" t="s">
        <v>146</v>
      </c>
      <c r="G18" s="1" t="s">
        <v>147</v>
      </c>
      <c r="H18" t="s">
        <v>149</v>
      </c>
      <c r="I18" s="1" t="s">
        <v>158</v>
      </c>
      <c r="J18" t="s">
        <v>164</v>
      </c>
      <c r="K18" t="s">
        <v>102</v>
      </c>
      <c r="L18" s="5">
        <v>1220.9873540000001</v>
      </c>
      <c r="M18" s="5">
        <v>1220.8863140000001</v>
      </c>
      <c r="N18" s="5">
        <v>1218.6599000000001</v>
      </c>
      <c r="O18" s="5">
        <v>1220.9883</v>
      </c>
      <c r="P18" s="5">
        <v>1221.0272199999999</v>
      </c>
      <c r="Q18" s="5">
        <v>1209.380392</v>
      </c>
      <c r="R18" s="5">
        <v>1207.0374099999999</v>
      </c>
      <c r="S18" s="5">
        <v>1207.0374099999999</v>
      </c>
      <c r="T18" s="5">
        <v>1207.0374099999999</v>
      </c>
      <c r="U18" s="5">
        <v>1206.4226900000001</v>
      </c>
      <c r="V18" s="5">
        <v>1206.4226900000001</v>
      </c>
      <c r="W18" s="5">
        <v>1201.168754</v>
      </c>
      <c r="X18" s="6" t="s">
        <v>242</v>
      </c>
      <c r="Y18" s="1" t="s">
        <v>165</v>
      </c>
      <c r="Z18" s="1" t="s">
        <v>165</v>
      </c>
      <c r="AA18" s="1" t="s">
        <v>165</v>
      </c>
      <c r="AB18" s="1" t="s">
        <v>165</v>
      </c>
      <c r="AC18" s="1" t="s">
        <v>165</v>
      </c>
      <c r="AD18" s="1" t="s">
        <v>165</v>
      </c>
      <c r="AE18" s="1" t="s">
        <v>165</v>
      </c>
      <c r="AF18" s="1" t="s">
        <v>165</v>
      </c>
      <c r="AG18" s="1" t="s">
        <v>165</v>
      </c>
      <c r="AH18" s="1" t="s">
        <v>165</v>
      </c>
      <c r="AI18" s="1" t="s">
        <v>165</v>
      </c>
      <c r="AJ18" s="1" t="s">
        <v>165</v>
      </c>
    </row>
    <row r="19" spans="1:36" ht="20.25" customHeight="1" x14ac:dyDescent="0.25">
      <c r="A19">
        <v>3</v>
      </c>
      <c r="B19" t="s">
        <v>115</v>
      </c>
      <c r="C19" t="s">
        <v>116</v>
      </c>
      <c r="D19" t="s">
        <v>144</v>
      </c>
      <c r="E19" s="1" t="s">
        <v>145</v>
      </c>
      <c r="F19" t="s">
        <v>146</v>
      </c>
      <c r="G19" s="1" t="s">
        <v>147</v>
      </c>
      <c r="H19" t="s">
        <v>149</v>
      </c>
      <c r="I19" s="1" t="s">
        <v>158</v>
      </c>
      <c r="J19" t="s">
        <v>166</v>
      </c>
      <c r="K19" t="s">
        <v>102</v>
      </c>
      <c r="L19" s="5">
        <v>643.61240799999996</v>
      </c>
      <c r="M19" s="5">
        <v>643.61240799999996</v>
      </c>
      <c r="N19" s="5">
        <v>641.73748000000001</v>
      </c>
      <c r="O19" s="5">
        <v>661.26401999999996</v>
      </c>
      <c r="P19" s="5">
        <v>661.27775999999994</v>
      </c>
      <c r="Q19" s="5">
        <v>694.99154399999998</v>
      </c>
      <c r="R19" s="5">
        <v>695.93888000000004</v>
      </c>
      <c r="S19" s="5">
        <v>695.93888000000004</v>
      </c>
      <c r="T19" s="5">
        <v>695.93888000000004</v>
      </c>
      <c r="U19" s="5">
        <v>695.94709999999998</v>
      </c>
      <c r="V19" s="5">
        <v>695.94709999999998</v>
      </c>
      <c r="W19" s="5">
        <v>695.84866799999998</v>
      </c>
      <c r="X19" s="5" t="s">
        <v>243</v>
      </c>
      <c r="Y19" s="1" t="s">
        <v>167</v>
      </c>
      <c r="Z19" s="1" t="s">
        <v>168</v>
      </c>
      <c r="AA19" s="1" t="s">
        <v>168</v>
      </c>
      <c r="AB19" s="1" t="s">
        <v>167</v>
      </c>
      <c r="AC19" s="1" t="s">
        <v>167</v>
      </c>
      <c r="AD19" s="1" t="s">
        <v>167</v>
      </c>
      <c r="AE19" s="1" t="s">
        <v>167</v>
      </c>
      <c r="AF19" s="1" t="s">
        <v>167</v>
      </c>
      <c r="AG19" s="1" t="s">
        <v>167</v>
      </c>
      <c r="AH19" s="1" t="s">
        <v>167</v>
      </c>
      <c r="AI19" s="1" t="s">
        <v>167</v>
      </c>
      <c r="AJ19" s="1" t="s">
        <v>167</v>
      </c>
    </row>
    <row r="20" spans="1:36" ht="19.5" customHeight="1" x14ac:dyDescent="0.25">
      <c r="A20">
        <v>3</v>
      </c>
      <c r="B20" t="s">
        <v>115</v>
      </c>
      <c r="C20" t="s">
        <v>116</v>
      </c>
      <c r="D20" t="s">
        <v>144</v>
      </c>
      <c r="E20" s="1" t="s">
        <v>145</v>
      </c>
      <c r="F20" t="s">
        <v>146</v>
      </c>
      <c r="G20" s="1" t="s">
        <v>147</v>
      </c>
      <c r="H20" t="s">
        <v>149</v>
      </c>
      <c r="I20" s="1" t="s">
        <v>158</v>
      </c>
      <c r="J20" t="s">
        <v>169</v>
      </c>
      <c r="K20" t="s">
        <v>102</v>
      </c>
      <c r="L20" s="5">
        <v>750.82048099999997</v>
      </c>
      <c r="M20" s="5">
        <v>750.82048099999997</v>
      </c>
      <c r="N20" s="5">
        <v>748.63310999999999</v>
      </c>
      <c r="O20" s="5">
        <v>771.41323999999997</v>
      </c>
      <c r="P20" s="5">
        <v>771.42926999999997</v>
      </c>
      <c r="Q20" s="5">
        <v>810.76160800000002</v>
      </c>
      <c r="R20" s="5">
        <v>811.86088500000005</v>
      </c>
      <c r="S20" s="5">
        <v>811.86088500000005</v>
      </c>
      <c r="T20" s="5">
        <v>811.86088500000005</v>
      </c>
      <c r="U20" s="5">
        <v>811.87047500000006</v>
      </c>
      <c r="V20" s="5">
        <v>811.87047500000006</v>
      </c>
      <c r="W20" s="5">
        <v>811.796651</v>
      </c>
      <c r="X20" s="5" t="s">
        <v>243</v>
      </c>
      <c r="Y20" s="1" t="s">
        <v>167</v>
      </c>
      <c r="Z20" s="1" t="s">
        <v>168</v>
      </c>
      <c r="AA20" s="1" t="s">
        <v>168</v>
      </c>
      <c r="AB20" s="1" t="s">
        <v>167</v>
      </c>
      <c r="AC20" s="1" t="s">
        <v>167</v>
      </c>
      <c r="AD20" s="1" t="s">
        <v>167</v>
      </c>
      <c r="AE20" s="1" t="s">
        <v>167</v>
      </c>
      <c r="AF20" s="1" t="s">
        <v>167</v>
      </c>
      <c r="AG20" s="1" t="s">
        <v>167</v>
      </c>
      <c r="AH20" s="1" t="s">
        <v>167</v>
      </c>
      <c r="AI20" s="1" t="s">
        <v>167</v>
      </c>
      <c r="AJ20" s="1" t="s">
        <v>167</v>
      </c>
    </row>
    <row r="21" spans="1:36" ht="20.25" customHeight="1" x14ac:dyDescent="0.25">
      <c r="A21">
        <v>3</v>
      </c>
      <c r="B21" t="s">
        <v>115</v>
      </c>
      <c r="C21" t="s">
        <v>116</v>
      </c>
      <c r="D21" t="s">
        <v>144</v>
      </c>
      <c r="E21" s="1" t="s">
        <v>145</v>
      </c>
      <c r="F21" t="s">
        <v>146</v>
      </c>
      <c r="G21" s="1" t="s">
        <v>147</v>
      </c>
      <c r="H21" t="s">
        <v>149</v>
      </c>
      <c r="I21" s="1" t="s">
        <v>158</v>
      </c>
      <c r="J21" t="s">
        <v>229</v>
      </c>
      <c r="K21" t="s">
        <v>102</v>
      </c>
      <c r="L21" s="5">
        <v>7377.8569539999999</v>
      </c>
      <c r="M21" s="5">
        <v>7377.8569539999999</v>
      </c>
      <c r="N21" s="5"/>
      <c r="O21" s="5"/>
      <c r="P21" s="5"/>
      <c r="Q21" s="5"/>
      <c r="R21" s="5"/>
      <c r="S21" s="5"/>
      <c r="T21" s="5"/>
      <c r="U21" s="5"/>
      <c r="V21" s="5"/>
      <c r="W21" s="5">
        <v>5396.7183909999994</v>
      </c>
      <c r="X21" s="5" t="s">
        <v>244</v>
      </c>
      <c r="Y21" s="1" t="s">
        <v>230</v>
      </c>
      <c r="Z21" s="1" t="s">
        <v>231</v>
      </c>
      <c r="AJ21" s="1" t="s">
        <v>231</v>
      </c>
    </row>
    <row r="22" spans="1:36" ht="29.25" customHeight="1" x14ac:dyDescent="0.25">
      <c r="A22">
        <v>3</v>
      </c>
      <c r="B22" t="s">
        <v>115</v>
      </c>
      <c r="C22" t="s">
        <v>116</v>
      </c>
      <c r="D22" t="s">
        <v>144</v>
      </c>
      <c r="E22" s="1" t="s">
        <v>145</v>
      </c>
      <c r="F22" t="s">
        <v>146</v>
      </c>
      <c r="G22" s="1" t="s">
        <v>147</v>
      </c>
      <c r="H22" t="s">
        <v>149</v>
      </c>
      <c r="I22" s="1" t="s">
        <v>171</v>
      </c>
      <c r="J22" s="1" t="s">
        <v>172</v>
      </c>
      <c r="K22" t="s">
        <v>102</v>
      </c>
      <c r="L22" s="5">
        <v>1150</v>
      </c>
      <c r="M22" s="5">
        <v>1150</v>
      </c>
      <c r="N22" s="5">
        <v>1150</v>
      </c>
      <c r="O22" s="5">
        <v>1150</v>
      </c>
      <c r="P22" s="5">
        <v>1150</v>
      </c>
      <c r="Q22" s="5">
        <v>1150</v>
      </c>
      <c r="R22" s="5">
        <v>1150</v>
      </c>
      <c r="S22" s="5">
        <v>1150</v>
      </c>
      <c r="T22" s="5">
        <v>1150</v>
      </c>
      <c r="U22" s="5">
        <v>1150</v>
      </c>
      <c r="V22" s="5">
        <v>1150</v>
      </c>
      <c r="W22" s="5">
        <v>1150</v>
      </c>
      <c r="X22" s="1" t="s">
        <v>174</v>
      </c>
      <c r="Y22" s="1" t="s">
        <v>173</v>
      </c>
      <c r="Z22" s="1" t="s">
        <v>174</v>
      </c>
      <c r="AA22" s="1" t="s">
        <v>174</v>
      </c>
      <c r="AB22" s="1" t="s">
        <v>173</v>
      </c>
      <c r="AC22" s="1" t="s">
        <v>174</v>
      </c>
      <c r="AD22" s="1" t="s">
        <v>174</v>
      </c>
      <c r="AE22" s="1" t="s">
        <v>174</v>
      </c>
      <c r="AF22" s="1" t="s">
        <v>174</v>
      </c>
      <c r="AG22" s="1" t="s">
        <v>174</v>
      </c>
      <c r="AH22" s="1" t="s">
        <v>174</v>
      </c>
      <c r="AI22" s="1" t="s">
        <v>174</v>
      </c>
      <c r="AJ22" s="1" t="s">
        <v>174</v>
      </c>
    </row>
    <row r="23" spans="1:36" ht="29.25" customHeight="1" x14ac:dyDescent="0.25">
      <c r="A23">
        <v>3</v>
      </c>
      <c r="B23" t="s">
        <v>115</v>
      </c>
      <c r="C23" t="s">
        <v>116</v>
      </c>
      <c r="D23" t="s">
        <v>144</v>
      </c>
      <c r="E23" s="1" t="s">
        <v>145</v>
      </c>
      <c r="F23" t="s">
        <v>146</v>
      </c>
      <c r="G23" s="1" t="s">
        <v>147</v>
      </c>
      <c r="H23" t="s">
        <v>149</v>
      </c>
      <c r="I23" s="1" t="s">
        <v>171</v>
      </c>
      <c r="J23" s="1" t="s">
        <v>175</v>
      </c>
      <c r="K23" t="s">
        <v>102</v>
      </c>
      <c r="L23" s="5">
        <v>1150</v>
      </c>
      <c r="M23" s="5">
        <v>1150</v>
      </c>
      <c r="N23" s="5">
        <v>1150</v>
      </c>
      <c r="O23" s="5">
        <v>1150</v>
      </c>
      <c r="P23" s="5">
        <v>1150</v>
      </c>
      <c r="Q23" s="5">
        <v>1150</v>
      </c>
      <c r="R23" s="5">
        <v>1150</v>
      </c>
      <c r="S23" s="5">
        <v>1150</v>
      </c>
      <c r="T23" s="5">
        <v>1150</v>
      </c>
      <c r="U23" s="5">
        <v>1150</v>
      </c>
      <c r="V23" s="5">
        <v>1150</v>
      </c>
      <c r="W23" s="5">
        <v>1150</v>
      </c>
      <c r="X23" s="1" t="s">
        <v>174</v>
      </c>
      <c r="Y23" s="1" t="s">
        <v>173</v>
      </c>
      <c r="Z23" s="1" t="s">
        <v>174</v>
      </c>
      <c r="AA23" s="1" t="s">
        <v>174</v>
      </c>
      <c r="AB23" s="1" t="s">
        <v>173</v>
      </c>
      <c r="AC23" s="1" t="s">
        <v>174</v>
      </c>
      <c r="AD23" s="1" t="s">
        <v>174</v>
      </c>
      <c r="AE23" s="1" t="s">
        <v>174</v>
      </c>
      <c r="AF23" s="1" t="s">
        <v>174</v>
      </c>
      <c r="AG23" s="1" t="s">
        <v>174</v>
      </c>
      <c r="AH23" s="1" t="s">
        <v>174</v>
      </c>
      <c r="AI23" s="1" t="s">
        <v>174</v>
      </c>
      <c r="AJ23" s="1" t="s">
        <v>174</v>
      </c>
    </row>
    <row r="24" spans="1:36" ht="19.5" customHeight="1" x14ac:dyDescent="0.25">
      <c r="A24">
        <v>3</v>
      </c>
      <c r="B24" t="s">
        <v>115</v>
      </c>
      <c r="C24" t="s">
        <v>116</v>
      </c>
      <c r="D24" t="s">
        <v>144</v>
      </c>
      <c r="E24" s="1" t="s">
        <v>145</v>
      </c>
      <c r="F24" t="s">
        <v>146</v>
      </c>
      <c r="G24" s="1" t="s">
        <v>147</v>
      </c>
      <c r="H24" t="s">
        <v>149</v>
      </c>
      <c r="I24" s="1" t="s">
        <v>170</v>
      </c>
      <c r="J24" t="s">
        <v>176</v>
      </c>
      <c r="K24" t="s">
        <v>102</v>
      </c>
      <c r="L24" s="5">
        <v>324.738382</v>
      </c>
      <c r="M24" s="5">
        <v>324.738382</v>
      </c>
      <c r="N24" s="5">
        <v>322.10221999999999</v>
      </c>
      <c r="O24" s="5">
        <v>324.42522000000002</v>
      </c>
      <c r="P24" s="5">
        <v>324.24522000000002</v>
      </c>
      <c r="Q24" s="5">
        <v>328.95869599999997</v>
      </c>
      <c r="R24" s="5">
        <v>305.76011</v>
      </c>
      <c r="S24" s="5">
        <v>305.76011</v>
      </c>
      <c r="T24" s="5">
        <v>305.76011</v>
      </c>
      <c r="U24" s="5">
        <v>290.04410999999999</v>
      </c>
      <c r="V24" s="5">
        <v>290.04410999999999</v>
      </c>
      <c r="W24" s="5">
        <v>284.50446199999999</v>
      </c>
      <c r="X24" s="5" t="s">
        <v>245</v>
      </c>
      <c r="Y24" s="1" t="s">
        <v>177</v>
      </c>
      <c r="Z24" s="1" t="s">
        <v>178</v>
      </c>
      <c r="AA24" s="1" t="s">
        <v>178</v>
      </c>
      <c r="AB24" s="1" t="s">
        <v>177</v>
      </c>
      <c r="AC24" s="1" t="s">
        <v>177</v>
      </c>
      <c r="AD24" s="1" t="s">
        <v>177</v>
      </c>
      <c r="AE24" s="1" t="s">
        <v>177</v>
      </c>
      <c r="AF24" s="1" t="s">
        <v>177</v>
      </c>
      <c r="AG24" s="1" t="s">
        <v>177</v>
      </c>
      <c r="AH24" s="1" t="s">
        <v>177</v>
      </c>
      <c r="AI24" s="1" t="s">
        <v>177</v>
      </c>
      <c r="AJ24" s="1" t="s">
        <v>177</v>
      </c>
    </row>
    <row r="25" spans="1:36" ht="18" customHeight="1" x14ac:dyDescent="0.25">
      <c r="A25">
        <v>3</v>
      </c>
      <c r="B25" t="s">
        <v>115</v>
      </c>
      <c r="C25" t="s">
        <v>116</v>
      </c>
      <c r="D25" t="s">
        <v>144</v>
      </c>
      <c r="E25" s="1" t="s">
        <v>145</v>
      </c>
      <c r="F25" t="s">
        <v>146</v>
      </c>
      <c r="G25" s="1" t="s">
        <v>147</v>
      </c>
      <c r="H25" t="s">
        <v>149</v>
      </c>
      <c r="I25" s="1" t="s">
        <v>170</v>
      </c>
      <c r="J25" t="s">
        <v>179</v>
      </c>
      <c r="K25" t="s">
        <v>102</v>
      </c>
      <c r="L25" s="5">
        <v>457.6</v>
      </c>
      <c r="M25" s="5">
        <v>463.06</v>
      </c>
      <c r="N25" s="5">
        <v>440.25</v>
      </c>
      <c r="O25" s="5">
        <v>457.6</v>
      </c>
      <c r="P25" s="5">
        <v>457.57</v>
      </c>
      <c r="Q25" s="5">
        <v>458.3</v>
      </c>
      <c r="R25" s="5">
        <v>460.35</v>
      </c>
      <c r="S25" s="5">
        <v>460.35</v>
      </c>
      <c r="T25" s="5">
        <v>460.35</v>
      </c>
      <c r="U25" s="5">
        <v>456.9</v>
      </c>
      <c r="V25" s="5">
        <v>456.9</v>
      </c>
      <c r="W25" s="5">
        <v>373.21</v>
      </c>
      <c r="X25" s="5" t="s">
        <v>238</v>
      </c>
      <c r="Y25" s="1" t="s">
        <v>180</v>
      </c>
      <c r="Z25" s="1" t="s">
        <v>181</v>
      </c>
      <c r="AA25" s="1" t="s">
        <v>182</v>
      </c>
      <c r="AB25" s="1" t="s">
        <v>180</v>
      </c>
      <c r="AC25" s="1" t="s">
        <v>183</v>
      </c>
      <c r="AD25" s="1" t="s">
        <v>184</v>
      </c>
      <c r="AE25" s="1" t="s">
        <v>185</v>
      </c>
      <c r="AF25" s="1" t="s">
        <v>186</v>
      </c>
      <c r="AG25" s="1" t="s">
        <v>186</v>
      </c>
      <c r="AH25" s="1" t="s">
        <v>187</v>
      </c>
      <c r="AI25" s="1" t="s">
        <v>187</v>
      </c>
      <c r="AJ25" s="1" t="s">
        <v>188</v>
      </c>
    </row>
    <row r="26" spans="1:36" ht="18" customHeight="1" x14ac:dyDescent="0.25">
      <c r="A26">
        <v>3</v>
      </c>
      <c r="B26" t="s">
        <v>115</v>
      </c>
      <c r="C26" t="s">
        <v>116</v>
      </c>
      <c r="D26" t="s">
        <v>144</v>
      </c>
      <c r="E26" s="1" t="s">
        <v>145</v>
      </c>
      <c r="F26" t="s">
        <v>146</v>
      </c>
      <c r="G26" s="1" t="s">
        <v>147</v>
      </c>
      <c r="H26" t="s">
        <v>149</v>
      </c>
      <c r="I26" s="1" t="s">
        <v>170</v>
      </c>
      <c r="J26" t="s">
        <v>189</v>
      </c>
      <c r="K26" t="s">
        <v>102</v>
      </c>
      <c r="L26" s="5">
        <v>3044.027</v>
      </c>
      <c r="M26" s="5">
        <v>3044.027</v>
      </c>
      <c r="N26" s="5">
        <v>3043.6860999999999</v>
      </c>
      <c r="O26" s="5">
        <v>3045.0102000000002</v>
      </c>
      <c r="P26" s="5">
        <v>3045.0106999999998</v>
      </c>
      <c r="Q26" s="5">
        <v>3086.6626999999999</v>
      </c>
      <c r="R26" s="5">
        <v>3086.3103999999998</v>
      </c>
      <c r="S26" s="5">
        <v>3086.3103999999998</v>
      </c>
      <c r="T26" s="5">
        <v>3086.3103999999998</v>
      </c>
      <c r="U26" s="5">
        <v>3086.3103999999998</v>
      </c>
      <c r="V26" s="5">
        <v>3086.3103999999998</v>
      </c>
      <c r="W26" s="5">
        <v>3086.2959000000001</v>
      </c>
      <c r="X26" s="5" t="s">
        <v>238</v>
      </c>
      <c r="Y26" s="1" t="s">
        <v>190</v>
      </c>
      <c r="Z26" s="1" t="s">
        <v>191</v>
      </c>
      <c r="AA26" s="1" t="s">
        <v>192</v>
      </c>
      <c r="AB26" s="1" t="s">
        <v>193</v>
      </c>
      <c r="AC26" s="1" t="s">
        <v>194</v>
      </c>
      <c r="AD26" s="1" t="s">
        <v>195</v>
      </c>
      <c r="AE26" s="1" t="s">
        <v>196</v>
      </c>
      <c r="AF26" s="1" t="s">
        <v>197</v>
      </c>
      <c r="AG26" s="1" t="s">
        <v>197</v>
      </c>
      <c r="AH26" s="1" t="s">
        <v>198</v>
      </c>
      <c r="AI26" s="1" t="s">
        <v>198</v>
      </c>
      <c r="AJ26" s="1" t="s">
        <v>199</v>
      </c>
    </row>
    <row r="27" spans="1:36" ht="30.75" customHeight="1" x14ac:dyDescent="0.25">
      <c r="A27">
        <v>3</v>
      </c>
      <c r="B27" t="s">
        <v>115</v>
      </c>
      <c r="C27" t="s">
        <v>116</v>
      </c>
      <c r="D27" t="s">
        <v>144</v>
      </c>
      <c r="E27" s="1" t="s">
        <v>145</v>
      </c>
      <c r="F27" t="s">
        <v>146</v>
      </c>
      <c r="G27" s="1" t="s">
        <v>147</v>
      </c>
      <c r="H27" t="s">
        <v>149</v>
      </c>
      <c r="I27" s="1" t="s">
        <v>170</v>
      </c>
      <c r="J27" t="s">
        <v>200</v>
      </c>
      <c r="K27" t="s">
        <v>102</v>
      </c>
      <c r="L27" s="5">
        <v>350</v>
      </c>
      <c r="M27" s="5">
        <v>350</v>
      </c>
      <c r="N27" s="5">
        <v>350</v>
      </c>
      <c r="O27" s="5">
        <v>350</v>
      </c>
      <c r="P27" s="5">
        <v>350</v>
      </c>
      <c r="Q27" s="5">
        <v>350</v>
      </c>
      <c r="R27" s="5">
        <v>350</v>
      </c>
      <c r="S27" s="5">
        <v>350</v>
      </c>
      <c r="T27" s="5">
        <v>350</v>
      </c>
      <c r="U27" s="5">
        <v>350</v>
      </c>
      <c r="V27" s="5">
        <v>350</v>
      </c>
      <c r="W27" s="5">
        <v>350</v>
      </c>
      <c r="X27" s="7" t="s">
        <v>203</v>
      </c>
      <c r="Y27" s="1" t="s">
        <v>201</v>
      </c>
      <c r="Z27" s="1" t="s">
        <v>202</v>
      </c>
      <c r="AA27" s="1" t="s">
        <v>203</v>
      </c>
      <c r="AB27" s="1" t="s">
        <v>201</v>
      </c>
      <c r="AC27" s="1" t="s">
        <v>203</v>
      </c>
      <c r="AD27" s="1" t="s">
        <v>203</v>
      </c>
      <c r="AE27" s="1" t="s">
        <v>203</v>
      </c>
      <c r="AF27" s="1" t="s">
        <v>203</v>
      </c>
      <c r="AG27" s="1" t="s">
        <v>203</v>
      </c>
      <c r="AH27" s="1" t="s">
        <v>203</v>
      </c>
      <c r="AI27" s="1" t="s">
        <v>203</v>
      </c>
      <c r="AJ27" s="1" t="s">
        <v>203</v>
      </c>
    </row>
    <row r="28" spans="1:36" ht="20.25" customHeight="1" x14ac:dyDescent="0.25">
      <c r="A28">
        <v>3</v>
      </c>
      <c r="B28" t="s">
        <v>115</v>
      </c>
      <c r="C28" t="s">
        <v>116</v>
      </c>
      <c r="D28" t="s">
        <v>204</v>
      </c>
      <c r="E28" s="1" t="s">
        <v>205</v>
      </c>
      <c r="F28" t="s">
        <v>206</v>
      </c>
      <c r="G28" s="1" t="s">
        <v>207</v>
      </c>
      <c r="H28" t="s">
        <v>79</v>
      </c>
      <c r="I28" s="1" t="s">
        <v>233</v>
      </c>
      <c r="J28" t="s">
        <v>81</v>
      </c>
      <c r="K28" t="s">
        <v>208</v>
      </c>
      <c r="L28" s="5">
        <v>1885.44741879615</v>
      </c>
      <c r="M28" s="5">
        <v>2073.4436547484902</v>
      </c>
      <c r="N28" s="5">
        <v>1956.94316870792</v>
      </c>
      <c r="O28" s="5">
        <f>2.47399952504262*1000</f>
        <v>2473.99952504262</v>
      </c>
      <c r="P28" s="5">
        <f>2.04482724008606*1000</f>
        <v>2044.8272400860601</v>
      </c>
      <c r="Q28" s="5">
        <f>1.9339729704235*1000</f>
        <v>1933.9729704235001</v>
      </c>
      <c r="R28" s="5">
        <v>2010.2539930888199</v>
      </c>
      <c r="S28" s="5">
        <v>1941.7308457931199</v>
      </c>
      <c r="T28" s="5">
        <v>1897.7948534591201</v>
      </c>
      <c r="U28" s="5">
        <v>1866.0816466720901</v>
      </c>
      <c r="V28" s="5">
        <v>2200.7994843506299</v>
      </c>
      <c r="W28" s="5">
        <v>1802.6647297945101</v>
      </c>
      <c r="X28" s="5" t="s">
        <v>238</v>
      </c>
      <c r="Y28" s="1" t="s">
        <v>209</v>
      </c>
      <c r="Z28" s="1" t="s">
        <v>210</v>
      </c>
      <c r="AA28" s="1" t="s">
        <v>211</v>
      </c>
      <c r="AB28" s="1" t="s">
        <v>212</v>
      </c>
      <c r="AC28" s="1" t="s">
        <v>213</v>
      </c>
      <c r="AD28" s="1" t="s">
        <v>214</v>
      </c>
      <c r="AE28" s="1" t="s">
        <v>215</v>
      </c>
      <c r="AF28" s="1" t="s">
        <v>216</v>
      </c>
      <c r="AG28" s="1" t="s">
        <v>216</v>
      </c>
      <c r="AH28" s="1" t="s">
        <v>216</v>
      </c>
      <c r="AI28" s="1" t="s">
        <v>216</v>
      </c>
      <c r="AJ28" s="1" t="s">
        <v>217</v>
      </c>
    </row>
    <row r="29" spans="1:36" ht="15.75" customHeight="1" x14ac:dyDescent="0.25">
      <c r="A29">
        <v>3</v>
      </c>
      <c r="B29" t="s">
        <v>115</v>
      </c>
      <c r="C29" t="s">
        <v>116</v>
      </c>
      <c r="D29" t="s">
        <v>218</v>
      </c>
      <c r="E29" s="1" t="s">
        <v>219</v>
      </c>
      <c r="F29" t="s">
        <v>206</v>
      </c>
      <c r="G29" s="1" t="s">
        <v>207</v>
      </c>
      <c r="H29" t="s">
        <v>232</v>
      </c>
      <c r="I29" s="1" t="s">
        <v>234</v>
      </c>
      <c r="J29" s="1" t="s">
        <v>220</v>
      </c>
      <c r="K29" t="s">
        <v>221</v>
      </c>
      <c r="L29" s="5">
        <v>207000</v>
      </c>
      <c r="M29" s="5">
        <v>196253.27478495199</v>
      </c>
      <c r="N29" s="5">
        <v>207701.23610846099</v>
      </c>
      <c r="O29" s="5">
        <v>199869.26362580899</v>
      </c>
      <c r="P29" s="5">
        <v>226375.99736172901</v>
      </c>
      <c r="Q29" s="5">
        <v>214271.77260941701</v>
      </c>
      <c r="R29" s="5">
        <v>219751.399089724</v>
      </c>
      <c r="S29" s="5">
        <v>185576.80500248601</v>
      </c>
      <c r="T29" s="5">
        <v>211881.05415143599</v>
      </c>
      <c r="U29" s="5">
        <v>205925.453851261</v>
      </c>
      <c r="V29" s="5">
        <v>204860.20587195599</v>
      </c>
      <c r="W29" s="5">
        <v>242354.32382577201</v>
      </c>
      <c r="X29" s="3" t="s">
        <v>240</v>
      </c>
      <c r="Y29" s="1" t="s">
        <v>222</v>
      </c>
      <c r="Z29" s="1" t="s">
        <v>223</v>
      </c>
      <c r="AA29" s="1" t="s">
        <v>224</v>
      </c>
      <c r="AB29" s="1" t="s">
        <v>224</v>
      </c>
      <c r="AC29" s="1" t="s">
        <v>225</v>
      </c>
      <c r="AD29" s="1" t="s">
        <v>226</v>
      </c>
      <c r="AE29" s="1" t="s">
        <v>227</v>
      </c>
      <c r="AF29" s="1" t="s">
        <v>227</v>
      </c>
      <c r="AG29" s="1" t="s">
        <v>227</v>
      </c>
      <c r="AH29" s="1" t="s">
        <v>227</v>
      </c>
      <c r="AI29" s="1" t="s">
        <v>227</v>
      </c>
      <c r="AJ29" s="1" t="s">
        <v>228</v>
      </c>
    </row>
    <row r="30" spans="1:36" ht="31.5" x14ac:dyDescent="0.35">
      <c r="I30" s="1" t="s">
        <v>234</v>
      </c>
      <c r="J30" t="s">
        <v>247</v>
      </c>
      <c r="K30" t="s">
        <v>248</v>
      </c>
      <c r="L30" s="5">
        <v>386</v>
      </c>
      <c r="M30" s="5">
        <v>386</v>
      </c>
      <c r="N30" s="5">
        <v>386</v>
      </c>
      <c r="O30" s="5">
        <v>386</v>
      </c>
      <c r="P30" s="5">
        <v>386</v>
      </c>
      <c r="Q30" s="5">
        <v>386</v>
      </c>
      <c r="R30" s="5">
        <v>386</v>
      </c>
      <c r="S30" s="5">
        <v>386</v>
      </c>
      <c r="T30" s="5">
        <v>386</v>
      </c>
      <c r="U30" s="5">
        <v>386</v>
      </c>
      <c r="V30" s="5">
        <v>386</v>
      </c>
      <c r="W30" s="5">
        <v>386</v>
      </c>
      <c r="X30" s="1" t="s">
        <v>250</v>
      </c>
      <c r="Y30" s="1" t="s">
        <v>250</v>
      </c>
      <c r="Z30" s="1" t="s">
        <v>250</v>
      </c>
      <c r="AA30" s="1" t="s">
        <v>250</v>
      </c>
      <c r="AB30" s="1" t="s">
        <v>250</v>
      </c>
      <c r="AC30" s="1" t="s">
        <v>250</v>
      </c>
      <c r="AD30" s="1" t="s">
        <v>250</v>
      </c>
      <c r="AE30" s="1" t="s">
        <v>250</v>
      </c>
      <c r="AF30" s="1" t="s">
        <v>250</v>
      </c>
      <c r="AG30" s="1" t="s">
        <v>250</v>
      </c>
      <c r="AH30" s="1" t="s">
        <v>250</v>
      </c>
      <c r="AI30" s="1" t="s">
        <v>250</v>
      </c>
      <c r="AJ30" s="1" t="s">
        <v>250</v>
      </c>
    </row>
    <row r="31" spans="1:36" ht="31.5" x14ac:dyDescent="0.35">
      <c r="I31" s="1" t="s">
        <v>234</v>
      </c>
      <c r="J31" t="s">
        <v>251</v>
      </c>
      <c r="K31" t="s">
        <v>248</v>
      </c>
      <c r="L31" s="5">
        <v>283.3</v>
      </c>
      <c r="M31" s="5">
        <v>283.3</v>
      </c>
      <c r="N31" s="5">
        <v>283.3</v>
      </c>
      <c r="O31" s="5">
        <v>283.3</v>
      </c>
      <c r="P31" s="5">
        <v>283.3</v>
      </c>
      <c r="Q31" s="5">
        <v>283.3</v>
      </c>
      <c r="R31" s="5">
        <v>283.3</v>
      </c>
      <c r="S31" s="5">
        <v>283.3</v>
      </c>
      <c r="T31" s="5">
        <v>283.3</v>
      </c>
      <c r="U31" s="5">
        <v>283.3</v>
      </c>
      <c r="V31" s="5">
        <v>283.3</v>
      </c>
      <c r="W31" s="5">
        <v>283.3</v>
      </c>
      <c r="X31" s="1" t="s">
        <v>250</v>
      </c>
      <c r="Y31" s="1" t="s">
        <v>250</v>
      </c>
      <c r="Z31" s="1" t="s">
        <v>250</v>
      </c>
      <c r="AA31" s="1" t="s">
        <v>250</v>
      </c>
      <c r="AB31" s="1" t="s">
        <v>250</v>
      </c>
      <c r="AC31" s="1" t="s">
        <v>250</v>
      </c>
      <c r="AD31" s="1" t="s">
        <v>250</v>
      </c>
      <c r="AE31" s="1" t="s">
        <v>250</v>
      </c>
      <c r="AF31" s="1" t="s">
        <v>250</v>
      </c>
      <c r="AG31" s="1" t="s">
        <v>250</v>
      </c>
      <c r="AH31" s="1" t="s">
        <v>250</v>
      </c>
      <c r="AI31" s="1" t="s">
        <v>250</v>
      </c>
      <c r="AJ31" s="1" t="s">
        <v>250</v>
      </c>
    </row>
    <row r="32" spans="1:36" ht="31.5" x14ac:dyDescent="0.35">
      <c r="I32" s="1" t="s">
        <v>234</v>
      </c>
      <c r="J32" s="1" t="s">
        <v>249</v>
      </c>
      <c r="K32" t="s">
        <v>248</v>
      </c>
      <c r="L32" s="5">
        <v>352.26</v>
      </c>
      <c r="M32" s="5">
        <v>352.26</v>
      </c>
      <c r="N32" s="5">
        <v>352.26</v>
      </c>
      <c r="O32" s="5">
        <v>352.26</v>
      </c>
      <c r="P32" s="5">
        <v>352.26</v>
      </c>
      <c r="Q32" s="5">
        <v>352.26</v>
      </c>
      <c r="R32" s="5">
        <f>[1]EmiFuHz_2021!$E$13</f>
        <v>352.26</v>
      </c>
      <c r="S32" s="5">
        <f>[1]EmiFuHz_2021!$E$13</f>
        <v>352.26</v>
      </c>
      <c r="T32" s="5">
        <f>[1]EmiFuHz_2021!$E$13</f>
        <v>352.26</v>
      </c>
      <c r="U32" s="5">
        <f>[1]EmiFuHz_2021!$E$13</f>
        <v>352.26</v>
      </c>
      <c r="V32" s="5">
        <f>[1]EmiFuHz_2021!$E$13</f>
        <v>352.26</v>
      </c>
      <c r="W32" s="5">
        <f>[1]EmiFuHz_2021!$E$13</f>
        <v>352.26</v>
      </c>
      <c r="X32" s="1" t="s">
        <v>252</v>
      </c>
      <c r="Y32" s="1" t="s">
        <v>252</v>
      </c>
      <c r="Z32" s="1" t="s">
        <v>252</v>
      </c>
      <c r="AA32" s="1" t="s">
        <v>252</v>
      </c>
      <c r="AB32" s="1" t="s">
        <v>252</v>
      </c>
      <c r="AC32" s="1" t="s">
        <v>252</v>
      </c>
      <c r="AD32" s="1" t="s">
        <v>252</v>
      </c>
      <c r="AE32" s="1" t="s">
        <v>252</v>
      </c>
      <c r="AF32" s="1" t="s">
        <v>252</v>
      </c>
      <c r="AG32" s="1" t="s">
        <v>252</v>
      </c>
      <c r="AH32" s="1" t="s">
        <v>252</v>
      </c>
      <c r="AI32" s="1" t="s">
        <v>252</v>
      </c>
      <c r="AJ32" s="1" t="s">
        <v>252</v>
      </c>
    </row>
    <row r="33" spans="12:24" x14ac:dyDescent="0.25">
      <c r="L33" s="5"/>
      <c r="W33" s="5"/>
      <c r="X3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CO2e</vt:lpstr>
      <vt:lpstr>CO2e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Jennifer Hammerich</cp:lastModifiedBy>
  <dcterms:created xsi:type="dcterms:W3CDTF">2022-05-25T11:01:21Z</dcterms:created>
  <dcterms:modified xsi:type="dcterms:W3CDTF">2022-05-30T07:30:17Z</dcterms:modified>
</cp:coreProperties>
</file>